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Bibliotecas\Desktop\PRESTAÇÕES\"/>
    </mc:Choice>
  </mc:AlternateContent>
  <bookViews>
    <workbookView xWindow="0" yWindow="0" windowWidth="24000" windowHeight="9510" firstSheet="7" activeTab="15"/>
  </bookViews>
  <sheets>
    <sheet name="JAN 24" sheetId="26" r:id="rId1"/>
    <sheet name="FEV 24" sheetId="42" r:id="rId2"/>
    <sheet name="MAR 24" sheetId="43" r:id="rId3"/>
    <sheet name="ABRIL 24" sheetId="44" r:id="rId4"/>
    <sheet name="1º QUAD 24" sheetId="51" r:id="rId5"/>
    <sheet name="MAIO 24" sheetId="45" r:id="rId6"/>
    <sheet name="JUN 24" sheetId="46" r:id="rId7"/>
    <sheet name="JUL 24" sheetId="47" r:id="rId8"/>
    <sheet name="AGO 24" sheetId="48" r:id="rId9"/>
    <sheet name="2º QUAD 24" sheetId="52" r:id="rId10"/>
    <sheet name="SET 24" sheetId="49" r:id="rId11"/>
    <sheet name="OUT 24" sheetId="50" r:id="rId12"/>
    <sheet name="NOV 24" sheetId="53" r:id="rId13"/>
    <sheet name="DEZ 24" sheetId="54" r:id="rId14"/>
    <sheet name="3º QUAD 24 " sheetId="55" r:id="rId15"/>
    <sheet name="RP10-FINAL 2024" sheetId="56" r:id="rId16"/>
  </sheets>
  <calcPr calcId="162913"/>
</workbook>
</file>

<file path=xl/calcChain.xml><?xml version="1.0" encoding="utf-8"?>
<calcChain xmlns="http://schemas.openxmlformats.org/spreadsheetml/2006/main">
  <c r="J107" i="56" l="1"/>
  <c r="J107" i="55"/>
  <c r="I37" i="56" l="1"/>
  <c r="J105" i="54"/>
  <c r="J104" i="54"/>
  <c r="J102" i="54"/>
  <c r="J101" i="54"/>
  <c r="J100" i="54"/>
  <c r="H66" i="50" l="1"/>
  <c r="J108" i="26" l="1"/>
  <c r="J105" i="26"/>
  <c r="I23" i="52" l="1"/>
  <c r="G23" i="52"/>
  <c r="E23" i="52"/>
  <c r="C23" i="52"/>
  <c r="A23" i="52"/>
  <c r="I22" i="52"/>
  <c r="G22" i="52"/>
  <c r="E22" i="52"/>
  <c r="C22" i="52"/>
  <c r="A22" i="52"/>
  <c r="I21" i="52"/>
  <c r="G21" i="52"/>
  <c r="E21" i="52"/>
  <c r="C21" i="52"/>
  <c r="A21" i="52"/>
  <c r="I20" i="52"/>
  <c r="G20" i="52"/>
  <c r="E20" i="52"/>
  <c r="C20" i="52"/>
  <c r="A20" i="52"/>
  <c r="I28" i="51"/>
  <c r="G28" i="51"/>
  <c r="E28" i="51"/>
  <c r="C28" i="51"/>
  <c r="A28" i="51"/>
  <c r="I65" i="44" l="1"/>
  <c r="F56" i="51"/>
  <c r="H54" i="51"/>
  <c r="G54" i="51"/>
  <c r="F54" i="51"/>
  <c r="G52" i="51"/>
  <c r="H52" i="51"/>
  <c r="F52" i="51"/>
  <c r="I27" i="51"/>
  <c r="G27" i="51"/>
  <c r="E27" i="51"/>
  <c r="C27" i="51"/>
  <c r="A27" i="51"/>
  <c r="I65" i="43"/>
  <c r="I26" i="51"/>
  <c r="G26" i="51"/>
  <c r="E26" i="51"/>
  <c r="C26" i="51"/>
  <c r="A26" i="51"/>
  <c r="I65" i="42"/>
  <c r="I25" i="51" l="1"/>
  <c r="G25" i="51"/>
  <c r="E25" i="51"/>
  <c r="C25" i="51"/>
  <c r="A25" i="51"/>
  <c r="I36" i="56" l="1"/>
  <c r="H36" i="56"/>
  <c r="A120" i="56"/>
  <c r="J110" i="56"/>
  <c r="J96" i="56"/>
  <c r="G96" i="56"/>
  <c r="I94" i="56"/>
  <c r="H93" i="56"/>
  <c r="I93" i="56" s="1"/>
  <c r="H92" i="56"/>
  <c r="I92" i="56" s="1"/>
  <c r="H91" i="56"/>
  <c r="I91" i="56" s="1"/>
  <c r="H90" i="56"/>
  <c r="I90" i="56" s="1"/>
  <c r="H89" i="56"/>
  <c r="I89" i="56" s="1"/>
  <c r="H88" i="56"/>
  <c r="I88" i="56" s="1"/>
  <c r="H87" i="56"/>
  <c r="I87" i="56" s="1"/>
  <c r="H86" i="56"/>
  <c r="I86" i="56" s="1"/>
  <c r="H85" i="56"/>
  <c r="I85" i="56" s="1"/>
  <c r="H84" i="56"/>
  <c r="I84" i="56" s="1"/>
  <c r="H83" i="56"/>
  <c r="I83" i="56" s="1"/>
  <c r="H82" i="56"/>
  <c r="I82" i="56" s="1"/>
  <c r="H81" i="56"/>
  <c r="I81" i="56" s="1"/>
  <c r="H80" i="56"/>
  <c r="I80" i="56" s="1"/>
  <c r="H79" i="56"/>
  <c r="I79" i="56" s="1"/>
  <c r="H78" i="56"/>
  <c r="I78" i="56" s="1"/>
  <c r="H77" i="56"/>
  <c r="I77" i="56" s="1"/>
  <c r="J72" i="56"/>
  <c r="G72" i="56"/>
  <c r="H71" i="56"/>
  <c r="I70" i="56"/>
  <c r="H69" i="56"/>
  <c r="I69" i="56" s="1"/>
  <c r="H68" i="56"/>
  <c r="I68" i="56" s="1"/>
  <c r="H67" i="56"/>
  <c r="I67" i="56" s="1"/>
  <c r="H66" i="56"/>
  <c r="I66" i="56" s="1"/>
  <c r="H65" i="56"/>
  <c r="I65" i="56" s="1"/>
  <c r="H64" i="56"/>
  <c r="I64" i="56" s="1"/>
  <c r="H63" i="56"/>
  <c r="I63" i="56" s="1"/>
  <c r="H62" i="56"/>
  <c r="I62" i="56" s="1"/>
  <c r="H61" i="56"/>
  <c r="I61" i="56" s="1"/>
  <c r="H60" i="56"/>
  <c r="I60" i="56" s="1"/>
  <c r="I59" i="56"/>
  <c r="H58" i="56"/>
  <c r="I58" i="56" s="1"/>
  <c r="H57" i="56"/>
  <c r="I57" i="56" s="1"/>
  <c r="I56" i="56"/>
  <c r="H55" i="56"/>
  <c r="I55" i="56" s="1"/>
  <c r="I34" i="56"/>
  <c r="I40" i="55"/>
  <c r="H40" i="55"/>
  <c r="I39" i="55"/>
  <c r="H38" i="55"/>
  <c r="A120" i="55"/>
  <c r="J110" i="55"/>
  <c r="J96" i="55"/>
  <c r="G96" i="55"/>
  <c r="I94" i="55"/>
  <c r="H93" i="55"/>
  <c r="I93" i="55" s="1"/>
  <c r="H92" i="55"/>
  <c r="I92" i="55" s="1"/>
  <c r="H91" i="55"/>
  <c r="I91" i="55" s="1"/>
  <c r="H90" i="55"/>
  <c r="I90" i="55" s="1"/>
  <c r="H89" i="55"/>
  <c r="I89" i="55" s="1"/>
  <c r="H88" i="55"/>
  <c r="I88" i="55" s="1"/>
  <c r="H87" i="55"/>
  <c r="I87" i="55" s="1"/>
  <c r="H86" i="55"/>
  <c r="I86" i="55" s="1"/>
  <c r="H85" i="55"/>
  <c r="I85" i="55" s="1"/>
  <c r="H84" i="55"/>
  <c r="I84" i="55" s="1"/>
  <c r="H83" i="55"/>
  <c r="I83" i="55" s="1"/>
  <c r="H82" i="55"/>
  <c r="I82" i="55" s="1"/>
  <c r="H81" i="55"/>
  <c r="I81" i="55" s="1"/>
  <c r="H80" i="55"/>
  <c r="I80" i="55" s="1"/>
  <c r="H79" i="55"/>
  <c r="I79" i="55" s="1"/>
  <c r="H78" i="55"/>
  <c r="I78" i="55" s="1"/>
  <c r="H77" i="55"/>
  <c r="I77" i="55" s="1"/>
  <c r="J72" i="55"/>
  <c r="G72" i="55"/>
  <c r="H71" i="55"/>
  <c r="I70" i="55"/>
  <c r="H69" i="55"/>
  <c r="I69" i="55" s="1"/>
  <c r="H68" i="55"/>
  <c r="I68" i="55" s="1"/>
  <c r="H67" i="55"/>
  <c r="I67" i="55" s="1"/>
  <c r="H66" i="55"/>
  <c r="I66" i="55" s="1"/>
  <c r="H65" i="55"/>
  <c r="I65" i="55" s="1"/>
  <c r="H64" i="55"/>
  <c r="I64" i="55" s="1"/>
  <c r="H63" i="55"/>
  <c r="I63" i="55" s="1"/>
  <c r="H62" i="55"/>
  <c r="I62" i="55" s="1"/>
  <c r="H61" i="55"/>
  <c r="I61" i="55" s="1"/>
  <c r="H60" i="55"/>
  <c r="I60" i="55" s="1"/>
  <c r="I59" i="55"/>
  <c r="H58" i="55"/>
  <c r="I58" i="55" s="1"/>
  <c r="H57" i="55"/>
  <c r="I57" i="55" s="1"/>
  <c r="I56" i="55"/>
  <c r="H55" i="55"/>
  <c r="I55" i="55" s="1"/>
  <c r="I34" i="55"/>
  <c r="A113" i="54"/>
  <c r="J89" i="54"/>
  <c r="H89" i="54"/>
  <c r="G89" i="54"/>
  <c r="I86" i="54"/>
  <c r="I85" i="54"/>
  <c r="I84" i="54"/>
  <c r="I83" i="54"/>
  <c r="I82" i="54"/>
  <c r="I81" i="54"/>
  <c r="I80" i="54"/>
  <c r="I79" i="54"/>
  <c r="I78" i="54"/>
  <c r="I77" i="54"/>
  <c r="I76" i="54"/>
  <c r="I75" i="54"/>
  <c r="I74" i="54"/>
  <c r="I73" i="54"/>
  <c r="I72" i="54"/>
  <c r="I89" i="54"/>
  <c r="J66" i="54"/>
  <c r="H66" i="54"/>
  <c r="G66" i="54"/>
  <c r="I64" i="54"/>
  <c r="I63" i="54"/>
  <c r="I62" i="54"/>
  <c r="I61" i="54"/>
  <c r="I60" i="54"/>
  <c r="I59" i="54"/>
  <c r="I58" i="54"/>
  <c r="I57" i="54"/>
  <c r="I56" i="54"/>
  <c r="I55" i="54"/>
  <c r="I54" i="54"/>
  <c r="I53" i="54"/>
  <c r="I52" i="54"/>
  <c r="I51" i="54"/>
  <c r="I50" i="54"/>
  <c r="I49" i="54"/>
  <c r="I48" i="54"/>
  <c r="I66" i="54" s="1"/>
  <c r="F66" i="54" s="1"/>
  <c r="I31" i="54"/>
  <c r="A113" i="53"/>
  <c r="J89" i="53"/>
  <c r="H89" i="53"/>
  <c r="G89" i="53"/>
  <c r="I87" i="53"/>
  <c r="I86" i="53"/>
  <c r="I85" i="53"/>
  <c r="I84" i="53"/>
  <c r="I83" i="53"/>
  <c r="I82" i="53"/>
  <c r="I81" i="53"/>
  <c r="I80" i="53"/>
  <c r="I79" i="53"/>
  <c r="I78" i="53"/>
  <c r="I77" i="53"/>
  <c r="I76" i="53"/>
  <c r="I75" i="53"/>
  <c r="I74" i="53"/>
  <c r="I73" i="53"/>
  <c r="I72" i="53"/>
  <c r="I71" i="53"/>
  <c r="I89" i="53" s="1"/>
  <c r="F89" i="53" s="1"/>
  <c r="J66" i="53"/>
  <c r="H66" i="53"/>
  <c r="G66" i="53"/>
  <c r="I64" i="53"/>
  <c r="I63" i="53"/>
  <c r="I62" i="53"/>
  <c r="I61" i="53"/>
  <c r="I60" i="53"/>
  <c r="I59" i="53"/>
  <c r="I58" i="53"/>
  <c r="I57" i="53"/>
  <c r="I56" i="53"/>
  <c r="I55" i="53"/>
  <c r="I54" i="53"/>
  <c r="I53" i="53"/>
  <c r="I52" i="53"/>
  <c r="I51" i="53"/>
  <c r="I50" i="53"/>
  <c r="I49" i="53"/>
  <c r="I48" i="53"/>
  <c r="I66" i="53" s="1"/>
  <c r="F66" i="53" s="1"/>
  <c r="J100" i="53" s="1"/>
  <c r="I31" i="53"/>
  <c r="A113" i="50"/>
  <c r="J89" i="50"/>
  <c r="H89" i="50"/>
  <c r="G89" i="50"/>
  <c r="I87" i="50"/>
  <c r="I86" i="50"/>
  <c r="I85" i="50"/>
  <c r="I84" i="50"/>
  <c r="I83" i="50"/>
  <c r="I82" i="50"/>
  <c r="I81" i="50"/>
  <c r="I80" i="50"/>
  <c r="I79" i="50"/>
  <c r="I78" i="50"/>
  <c r="I77" i="50"/>
  <c r="I76" i="50"/>
  <c r="I75" i="50"/>
  <c r="I74" i="50"/>
  <c r="I73" i="50"/>
  <c r="I72" i="50"/>
  <c r="I71" i="50"/>
  <c r="I89" i="50" s="1"/>
  <c r="F89" i="50" s="1"/>
  <c r="J66" i="50"/>
  <c r="G66" i="50"/>
  <c r="I64" i="50"/>
  <c r="I63" i="50"/>
  <c r="I62" i="50"/>
  <c r="I61" i="50"/>
  <c r="I60" i="50"/>
  <c r="I59" i="50"/>
  <c r="I58" i="50"/>
  <c r="I57" i="50"/>
  <c r="I56" i="50"/>
  <c r="I55" i="50"/>
  <c r="I54" i="50"/>
  <c r="I53" i="50"/>
  <c r="I52" i="50"/>
  <c r="I51" i="50"/>
  <c r="I50" i="50"/>
  <c r="I49" i="50"/>
  <c r="I48" i="50"/>
  <c r="I31" i="50"/>
  <c r="A118" i="49"/>
  <c r="J94" i="49"/>
  <c r="H94" i="49"/>
  <c r="G94" i="49"/>
  <c r="I92" i="49"/>
  <c r="I91" i="49"/>
  <c r="I90" i="49"/>
  <c r="I89" i="49"/>
  <c r="I88" i="49"/>
  <c r="I87" i="49"/>
  <c r="I86" i="49"/>
  <c r="I85" i="49"/>
  <c r="I84" i="49"/>
  <c r="I83" i="49"/>
  <c r="I82" i="49"/>
  <c r="I81" i="49"/>
  <c r="I80" i="49"/>
  <c r="I79" i="49"/>
  <c r="I78" i="49"/>
  <c r="I77" i="49"/>
  <c r="I76" i="49"/>
  <c r="J71" i="49"/>
  <c r="H71" i="49"/>
  <c r="G71" i="49"/>
  <c r="I69" i="49"/>
  <c r="I68" i="49"/>
  <c r="I67" i="49"/>
  <c r="I66" i="49"/>
  <c r="I65" i="49"/>
  <c r="I64" i="49"/>
  <c r="I63" i="49"/>
  <c r="I62" i="49"/>
  <c r="I61" i="49"/>
  <c r="I60" i="49"/>
  <c r="I59" i="49"/>
  <c r="I58" i="49"/>
  <c r="I57" i="49"/>
  <c r="I56" i="49"/>
  <c r="I55" i="49"/>
  <c r="I54" i="49"/>
  <c r="I53" i="49"/>
  <c r="I37" i="49"/>
  <c r="J104" i="52"/>
  <c r="J107" i="51"/>
  <c r="I34" i="52"/>
  <c r="H34" i="52"/>
  <c r="I33" i="52"/>
  <c r="H32" i="52"/>
  <c r="A118" i="48"/>
  <c r="J94" i="48"/>
  <c r="H94" i="48"/>
  <c r="G94" i="48"/>
  <c r="I92" i="48"/>
  <c r="I91" i="48"/>
  <c r="I90" i="48"/>
  <c r="I89" i="48"/>
  <c r="I88" i="48"/>
  <c r="I87" i="48"/>
  <c r="I86" i="48"/>
  <c r="I85" i="48"/>
  <c r="I84" i="48"/>
  <c r="I83" i="48"/>
  <c r="I82" i="48"/>
  <c r="I81" i="48"/>
  <c r="I80" i="48"/>
  <c r="I79" i="48"/>
  <c r="I78" i="48"/>
  <c r="I77" i="48"/>
  <c r="I76" i="48"/>
  <c r="I94" i="48" s="1"/>
  <c r="F94" i="48" s="1"/>
  <c r="J71" i="48"/>
  <c r="H71" i="48"/>
  <c r="G71" i="48"/>
  <c r="I69" i="48"/>
  <c r="I68" i="48"/>
  <c r="I67" i="48"/>
  <c r="I66" i="48"/>
  <c r="I65" i="48"/>
  <c r="I64" i="48"/>
  <c r="I63" i="48"/>
  <c r="I62" i="48"/>
  <c r="I61" i="48"/>
  <c r="I60" i="48"/>
  <c r="I59" i="48"/>
  <c r="I58" i="48"/>
  <c r="I57" i="48"/>
  <c r="I56" i="48"/>
  <c r="I55" i="48"/>
  <c r="I54" i="48"/>
  <c r="I53" i="48"/>
  <c r="I71" i="48" s="1"/>
  <c r="F71" i="48" s="1"/>
  <c r="J105" i="48" s="1"/>
  <c r="I37" i="48"/>
  <c r="A131" i="47"/>
  <c r="J107" i="47"/>
  <c r="H107" i="47"/>
  <c r="G107" i="47"/>
  <c r="I105" i="47"/>
  <c r="I104" i="47"/>
  <c r="I103" i="47"/>
  <c r="I102" i="47"/>
  <c r="I101" i="47"/>
  <c r="I100" i="47"/>
  <c r="I99" i="47"/>
  <c r="I98" i="47"/>
  <c r="I97" i="47"/>
  <c r="I96" i="47"/>
  <c r="I95" i="47"/>
  <c r="I94" i="47"/>
  <c r="I93" i="47"/>
  <c r="I92" i="47"/>
  <c r="I91" i="47"/>
  <c r="I90" i="47"/>
  <c r="I89" i="47"/>
  <c r="I107" i="47" s="1"/>
  <c r="F107" i="47" s="1"/>
  <c r="J84" i="47"/>
  <c r="H84" i="47"/>
  <c r="G84" i="47"/>
  <c r="I82" i="47"/>
  <c r="I81" i="47"/>
  <c r="I80" i="47"/>
  <c r="I79" i="47"/>
  <c r="I78" i="47"/>
  <c r="I77" i="47"/>
  <c r="I76" i="47"/>
  <c r="I75" i="47"/>
  <c r="I74" i="47"/>
  <c r="I73" i="47"/>
  <c r="I72" i="47"/>
  <c r="I71" i="47"/>
  <c r="I70" i="47"/>
  <c r="I69" i="47"/>
  <c r="I68" i="47"/>
  <c r="I67" i="47"/>
  <c r="I66" i="47"/>
  <c r="I84" i="47" s="1"/>
  <c r="F84" i="47" s="1"/>
  <c r="J118" i="47" s="1"/>
  <c r="A124" i="46"/>
  <c r="J100" i="46"/>
  <c r="H100" i="46"/>
  <c r="G100" i="46"/>
  <c r="I98" i="46"/>
  <c r="I97" i="46"/>
  <c r="I96" i="46"/>
  <c r="I95" i="46"/>
  <c r="I94" i="46"/>
  <c r="I93" i="46"/>
  <c r="I92" i="46"/>
  <c r="I91" i="46"/>
  <c r="I90" i="46"/>
  <c r="I89" i="46"/>
  <c r="I88" i="46"/>
  <c r="I87" i="46"/>
  <c r="I86" i="46"/>
  <c r="I85" i="46"/>
  <c r="I84" i="46"/>
  <c r="I83" i="46"/>
  <c r="I82" i="46"/>
  <c r="I100" i="46" s="1"/>
  <c r="F100" i="46" s="1"/>
  <c r="J77" i="46"/>
  <c r="H77" i="46"/>
  <c r="G77" i="46"/>
  <c r="I75" i="46"/>
  <c r="I74" i="46"/>
  <c r="I73" i="46"/>
  <c r="I72" i="46"/>
  <c r="I71" i="46"/>
  <c r="I70" i="46"/>
  <c r="I69" i="46"/>
  <c r="I68" i="46"/>
  <c r="I67" i="46"/>
  <c r="I66" i="46"/>
  <c r="I65" i="46"/>
  <c r="I64" i="46"/>
  <c r="I63" i="46"/>
  <c r="I62" i="46"/>
  <c r="I61" i="46"/>
  <c r="I60" i="46"/>
  <c r="I59" i="46"/>
  <c r="I77" i="46" s="1"/>
  <c r="F77" i="46" s="1"/>
  <c r="J111" i="46" s="1"/>
  <c r="I37" i="46"/>
  <c r="A113" i="45"/>
  <c r="J89" i="45"/>
  <c r="H89" i="45"/>
  <c r="G89" i="45"/>
  <c r="I87" i="45"/>
  <c r="I86" i="45"/>
  <c r="I85" i="45"/>
  <c r="I84" i="45"/>
  <c r="I83" i="45"/>
  <c r="I82" i="45"/>
  <c r="I81" i="45"/>
  <c r="I80" i="45"/>
  <c r="I79" i="45"/>
  <c r="I78" i="45"/>
  <c r="I77" i="45"/>
  <c r="I76" i="45"/>
  <c r="I75" i="45"/>
  <c r="I74" i="45"/>
  <c r="I73" i="45"/>
  <c r="I72" i="45"/>
  <c r="I71" i="45"/>
  <c r="I89" i="45" s="1"/>
  <c r="F89" i="45" s="1"/>
  <c r="J66" i="45"/>
  <c r="H66" i="45"/>
  <c r="G66" i="45"/>
  <c r="I64" i="45"/>
  <c r="I63" i="45"/>
  <c r="I62" i="45"/>
  <c r="I61" i="45"/>
  <c r="I60" i="45"/>
  <c r="I59" i="45"/>
  <c r="I58" i="45"/>
  <c r="I57" i="45"/>
  <c r="I56" i="45"/>
  <c r="I55" i="45"/>
  <c r="I54" i="45"/>
  <c r="I53" i="45"/>
  <c r="I52" i="45"/>
  <c r="I51" i="45"/>
  <c r="I50" i="45"/>
  <c r="I49" i="45"/>
  <c r="I48" i="45"/>
  <c r="I66" i="45" s="1"/>
  <c r="F66" i="45" s="1"/>
  <c r="J100" i="45" s="1"/>
  <c r="I31" i="45"/>
  <c r="I31" i="52" s="1"/>
  <c r="A113" i="44"/>
  <c r="J89" i="44"/>
  <c r="H89" i="44"/>
  <c r="G89" i="44"/>
  <c r="I87" i="44"/>
  <c r="I86" i="44"/>
  <c r="I85" i="44"/>
  <c r="I84" i="44"/>
  <c r="I83" i="44"/>
  <c r="I82" i="44"/>
  <c r="I81" i="44"/>
  <c r="I80" i="44"/>
  <c r="I79" i="44"/>
  <c r="I78" i="44"/>
  <c r="I77" i="44"/>
  <c r="I76" i="44"/>
  <c r="I75" i="44"/>
  <c r="I74" i="44"/>
  <c r="I73" i="44"/>
  <c r="I72" i="44"/>
  <c r="I71" i="44"/>
  <c r="I89" i="44" s="1"/>
  <c r="F89" i="44" s="1"/>
  <c r="J66" i="44"/>
  <c r="H66" i="44"/>
  <c r="G66" i="44"/>
  <c r="I64" i="44"/>
  <c r="I63" i="44"/>
  <c r="I62" i="44"/>
  <c r="I61" i="44"/>
  <c r="I60" i="44"/>
  <c r="I59" i="44"/>
  <c r="I58" i="44"/>
  <c r="I57" i="44"/>
  <c r="I56" i="44"/>
  <c r="I55" i="44"/>
  <c r="I54" i="44"/>
  <c r="I53" i="44"/>
  <c r="I52" i="44"/>
  <c r="I51" i="44"/>
  <c r="I50" i="44"/>
  <c r="I49" i="44"/>
  <c r="I48" i="44"/>
  <c r="I31" i="44"/>
  <c r="A113" i="43"/>
  <c r="J89" i="43"/>
  <c r="H89" i="43"/>
  <c r="G89" i="43"/>
  <c r="I87" i="43"/>
  <c r="I86" i="43"/>
  <c r="I85" i="43"/>
  <c r="I84" i="43"/>
  <c r="I83" i="43"/>
  <c r="I82" i="43"/>
  <c r="I81" i="43"/>
  <c r="I80" i="43"/>
  <c r="I79" i="43"/>
  <c r="I78" i="43"/>
  <c r="I77" i="43"/>
  <c r="I76" i="43"/>
  <c r="I75" i="43"/>
  <c r="I74" i="43"/>
  <c r="I73" i="43"/>
  <c r="I72" i="43"/>
  <c r="I71" i="43"/>
  <c r="I89" i="43" s="1"/>
  <c r="F89" i="43" s="1"/>
  <c r="J66" i="43"/>
  <c r="H66" i="43"/>
  <c r="G66" i="43"/>
  <c r="I64" i="43"/>
  <c r="I63" i="43"/>
  <c r="I62" i="43"/>
  <c r="I61" i="43"/>
  <c r="I60" i="43"/>
  <c r="I59" i="43"/>
  <c r="I58" i="43"/>
  <c r="I57" i="43"/>
  <c r="I56" i="43"/>
  <c r="I55" i="43"/>
  <c r="I54" i="43"/>
  <c r="I53" i="43"/>
  <c r="I52" i="43"/>
  <c r="I51" i="43"/>
  <c r="I50" i="43"/>
  <c r="I54" i="51" s="1"/>
  <c r="I49" i="43"/>
  <c r="I48" i="43"/>
  <c r="I66" i="43" s="1"/>
  <c r="F66" i="43" s="1"/>
  <c r="J100" i="43" s="1"/>
  <c r="I31" i="43"/>
  <c r="A113" i="42"/>
  <c r="J89" i="42"/>
  <c r="H89" i="42"/>
  <c r="G89" i="42"/>
  <c r="I87" i="42"/>
  <c r="I86" i="42"/>
  <c r="I85" i="42"/>
  <c r="I84" i="42"/>
  <c r="I83" i="42"/>
  <c r="I82" i="42"/>
  <c r="I81" i="42"/>
  <c r="I80" i="42"/>
  <c r="I79" i="42"/>
  <c r="I78" i="42"/>
  <c r="I77" i="42"/>
  <c r="I76" i="42"/>
  <c r="I75" i="42"/>
  <c r="I74" i="42"/>
  <c r="I73" i="42"/>
  <c r="I72" i="42"/>
  <c r="I71" i="42"/>
  <c r="I89" i="42" s="1"/>
  <c r="J66" i="42"/>
  <c r="H66" i="42"/>
  <c r="G66" i="42"/>
  <c r="I64" i="42"/>
  <c r="I63" i="42"/>
  <c r="I62" i="42"/>
  <c r="I61" i="42"/>
  <c r="I60" i="42"/>
  <c r="I59" i="42"/>
  <c r="I58" i="42"/>
  <c r="I57" i="42"/>
  <c r="I56" i="42"/>
  <c r="I55" i="42"/>
  <c r="I54" i="42"/>
  <c r="I53" i="42"/>
  <c r="I52" i="42"/>
  <c r="I51" i="42"/>
  <c r="I50" i="42"/>
  <c r="I49" i="42"/>
  <c r="I48" i="42"/>
  <c r="I66" i="42" s="1"/>
  <c r="F66" i="42" s="1"/>
  <c r="I31" i="42"/>
  <c r="F89" i="54" l="1"/>
  <c r="I37" i="55"/>
  <c r="F66" i="50"/>
  <c r="J100" i="50" s="1"/>
  <c r="I66" i="50"/>
  <c r="I71" i="49"/>
  <c r="F71" i="49" s="1"/>
  <c r="I94" i="49"/>
  <c r="F94" i="49" s="1"/>
  <c r="H95" i="56"/>
  <c r="I95" i="56" s="1"/>
  <c r="H95" i="55"/>
  <c r="I95" i="55" s="1"/>
  <c r="I96" i="55" s="1"/>
  <c r="F96" i="55" s="1"/>
  <c r="H72" i="55"/>
  <c r="I66" i="44"/>
  <c r="F66" i="44" s="1"/>
  <c r="J100" i="44" s="1"/>
  <c r="H72" i="56"/>
  <c r="I96" i="56"/>
  <c r="F96" i="56" s="1"/>
  <c r="I54" i="56"/>
  <c r="I72" i="56" s="1"/>
  <c r="F72" i="56" s="1"/>
  <c r="I54" i="55"/>
  <c r="I72" i="55" s="1"/>
  <c r="F72" i="55" s="1"/>
  <c r="F89" i="42"/>
  <c r="J100" i="42" s="1"/>
  <c r="H69" i="51"/>
  <c r="I69" i="51" s="1"/>
  <c r="H35" i="51"/>
  <c r="J105" i="49" l="1"/>
  <c r="H96" i="55"/>
  <c r="J108" i="55" s="1"/>
  <c r="H96" i="56"/>
  <c r="J108" i="56" s="1"/>
  <c r="H89" i="52"/>
  <c r="H88" i="52"/>
  <c r="H87" i="52"/>
  <c r="H86" i="52"/>
  <c r="H85" i="52"/>
  <c r="H84" i="52"/>
  <c r="H83" i="52"/>
  <c r="H82" i="52"/>
  <c r="H81" i="52"/>
  <c r="H80" i="52"/>
  <c r="H79" i="52"/>
  <c r="H78" i="52"/>
  <c r="H77" i="52"/>
  <c r="H76" i="52"/>
  <c r="H75" i="52"/>
  <c r="H74" i="52"/>
  <c r="H73" i="52"/>
  <c r="H72" i="52"/>
  <c r="H71" i="52"/>
  <c r="H49" i="52"/>
  <c r="H50" i="52"/>
  <c r="H51" i="52"/>
  <c r="H52" i="52"/>
  <c r="H53" i="52"/>
  <c r="H54" i="52"/>
  <c r="H55" i="52"/>
  <c r="H56" i="52"/>
  <c r="H57" i="52"/>
  <c r="H58" i="52"/>
  <c r="H59" i="52"/>
  <c r="H60" i="52"/>
  <c r="H61" i="52"/>
  <c r="H62" i="52"/>
  <c r="H63" i="52"/>
  <c r="H64" i="52"/>
  <c r="H65" i="52"/>
  <c r="H48" i="52"/>
  <c r="H66" i="52" l="1"/>
  <c r="I81" i="52"/>
  <c r="H90" i="52"/>
  <c r="I78" i="52"/>
  <c r="I79" i="52"/>
  <c r="I82" i="52"/>
  <c r="I83" i="52"/>
  <c r="I87" i="52"/>
  <c r="I74" i="52"/>
  <c r="I75" i="52"/>
  <c r="I84" i="52"/>
  <c r="I88" i="52"/>
  <c r="I50" i="52"/>
  <c r="I54" i="52"/>
  <c r="I58" i="52"/>
  <c r="I62" i="52"/>
  <c r="A114" i="52"/>
  <c r="J90" i="52"/>
  <c r="G90" i="52"/>
  <c r="I89" i="52"/>
  <c r="I86" i="52"/>
  <c r="I85" i="52"/>
  <c r="I80" i="52"/>
  <c r="I77" i="52"/>
  <c r="I76" i="52"/>
  <c r="I73" i="52"/>
  <c r="I72" i="52"/>
  <c r="I71" i="52"/>
  <c r="J66" i="52"/>
  <c r="G66" i="52"/>
  <c r="I64" i="52"/>
  <c r="I63" i="52"/>
  <c r="I61" i="52"/>
  <c r="I60" i="52"/>
  <c r="I59" i="52"/>
  <c r="I57" i="52"/>
  <c r="I56" i="52"/>
  <c r="I55" i="52"/>
  <c r="I53" i="52"/>
  <c r="I52" i="52"/>
  <c r="I51" i="52"/>
  <c r="I49" i="52"/>
  <c r="I48" i="52"/>
  <c r="I28" i="52"/>
  <c r="I27" i="52"/>
  <c r="I26" i="52"/>
  <c r="I25" i="52"/>
  <c r="H76" i="51"/>
  <c r="I76" i="51" s="1"/>
  <c r="H77" i="51"/>
  <c r="I77" i="51" s="1"/>
  <c r="H78" i="51"/>
  <c r="I78" i="51" s="1"/>
  <c r="H79" i="51"/>
  <c r="I79" i="51" s="1"/>
  <c r="H80" i="51"/>
  <c r="I80" i="51" s="1"/>
  <c r="H81" i="51"/>
  <c r="I81" i="51" s="1"/>
  <c r="H82" i="51"/>
  <c r="I82" i="51" s="1"/>
  <c r="H83" i="51"/>
  <c r="I83" i="51" s="1"/>
  <c r="H84" i="51"/>
  <c r="I84" i="51" s="1"/>
  <c r="H85" i="51"/>
  <c r="I85" i="51" s="1"/>
  <c r="H86" i="51"/>
  <c r="I86" i="51" s="1"/>
  <c r="H87" i="51"/>
  <c r="I87" i="51" s="1"/>
  <c r="H88" i="51"/>
  <c r="I88" i="51" s="1"/>
  <c r="H89" i="51"/>
  <c r="I89" i="51" s="1"/>
  <c r="H90" i="51"/>
  <c r="I90" i="51" s="1"/>
  <c r="I91" i="51"/>
  <c r="H75" i="51"/>
  <c r="H53" i="51"/>
  <c r="I53" i="51" s="1"/>
  <c r="H55" i="51"/>
  <c r="I55" i="51" s="1"/>
  <c r="H56" i="51"/>
  <c r="I56" i="51" s="1"/>
  <c r="H57" i="51"/>
  <c r="I57" i="51" s="1"/>
  <c r="H58" i="51"/>
  <c r="I58" i="51" s="1"/>
  <c r="H59" i="51"/>
  <c r="I59" i="51" s="1"/>
  <c r="H60" i="51"/>
  <c r="I60" i="51" s="1"/>
  <c r="H61" i="51"/>
  <c r="I61" i="51" s="1"/>
  <c r="H62" i="51"/>
  <c r="I62" i="51" s="1"/>
  <c r="H63" i="51"/>
  <c r="I63" i="51" s="1"/>
  <c r="H64" i="51"/>
  <c r="I64" i="51" s="1"/>
  <c r="H65" i="51"/>
  <c r="I65" i="51" s="1"/>
  <c r="H66" i="51"/>
  <c r="I66" i="51" s="1"/>
  <c r="H67" i="51"/>
  <c r="I67" i="51" s="1"/>
  <c r="H68" i="51"/>
  <c r="I68" i="51" s="1"/>
  <c r="I39" i="51"/>
  <c r="I40" i="56" s="1"/>
  <c r="H39" i="51"/>
  <c r="H40" i="56" s="1"/>
  <c r="I38" i="51"/>
  <c r="I39" i="56" s="1"/>
  <c r="H37" i="51"/>
  <c r="I35" i="51"/>
  <c r="A117" i="51"/>
  <c r="J93" i="51"/>
  <c r="G93" i="51"/>
  <c r="J70" i="51"/>
  <c r="G70" i="51"/>
  <c r="I33" i="51"/>
  <c r="I32" i="51"/>
  <c r="I31" i="51"/>
  <c r="I30" i="51"/>
  <c r="I75" i="51" l="1"/>
  <c r="I93" i="51" s="1"/>
  <c r="F93" i="51" s="1"/>
  <c r="H93" i="51"/>
  <c r="I66" i="52"/>
  <c r="F66" i="52" s="1"/>
  <c r="H70" i="51"/>
  <c r="I90" i="52"/>
  <c r="F90" i="52" s="1"/>
  <c r="J101" i="52" l="1"/>
  <c r="J95" i="26" l="1"/>
  <c r="H95" i="26"/>
  <c r="G95" i="26"/>
  <c r="I93" i="26"/>
  <c r="I92" i="26"/>
  <c r="I91" i="26"/>
  <c r="I90" i="26"/>
  <c r="I89" i="26"/>
  <c r="I88" i="26"/>
  <c r="I87" i="26"/>
  <c r="I86" i="26"/>
  <c r="I85" i="26"/>
  <c r="I84" i="26"/>
  <c r="I83" i="26"/>
  <c r="I82" i="26"/>
  <c r="I81" i="26"/>
  <c r="I80" i="26"/>
  <c r="I79" i="26"/>
  <c r="I78" i="26"/>
  <c r="I77" i="26"/>
  <c r="I55" i="26"/>
  <c r="I56" i="26"/>
  <c r="I57" i="26"/>
  <c r="I58" i="26"/>
  <c r="I59" i="26"/>
  <c r="I60" i="26"/>
  <c r="I61" i="26"/>
  <c r="I62" i="26"/>
  <c r="I63" i="26"/>
  <c r="I64" i="26"/>
  <c r="I65" i="26"/>
  <c r="I66" i="26"/>
  <c r="I67" i="26"/>
  <c r="I68" i="26"/>
  <c r="I69" i="26"/>
  <c r="I70" i="26"/>
  <c r="I54" i="26"/>
  <c r="I52" i="51" s="1"/>
  <c r="I70" i="51" s="1"/>
  <c r="F70" i="51" s="1"/>
  <c r="J104" i="51" s="1"/>
  <c r="A119" i="26"/>
  <c r="J72" i="26"/>
  <c r="H72" i="26"/>
  <c r="G72" i="26"/>
  <c r="J105" i="51" l="1"/>
  <c r="J108" i="51" s="1"/>
  <c r="H30" i="52" s="1"/>
  <c r="H36" i="52" s="1"/>
  <c r="J107" i="26"/>
  <c r="I95" i="26"/>
  <c r="I72" i="26"/>
  <c r="F72" i="26" s="1"/>
  <c r="F95" i="26" l="1"/>
  <c r="J106" i="26" s="1"/>
  <c r="J110" i="26"/>
  <c r="H30" i="42" s="1"/>
  <c r="H36" i="42" s="1"/>
  <c r="J104" i="42" s="1"/>
  <c r="J102" i="52"/>
  <c r="J105" i="52" s="1"/>
  <c r="H36" i="55" s="1"/>
  <c r="J111" i="55" s="1"/>
  <c r="J101" i="42" l="1"/>
  <c r="J112" i="26"/>
  <c r="J106" i="42" l="1"/>
  <c r="H30" i="43"/>
  <c r="H36" i="43" l="1"/>
  <c r="H30" i="44"/>
  <c r="H36" i="44" s="1"/>
  <c r="J101" i="43" l="1"/>
  <c r="J104" i="43"/>
  <c r="J106" i="43" s="1"/>
  <c r="J101" i="44"/>
  <c r="J104" i="44"/>
  <c r="J106" i="44" l="1"/>
  <c r="H30" i="45"/>
  <c r="H36" i="45" s="1"/>
  <c r="J104" i="45" l="1"/>
  <c r="J101" i="45"/>
  <c r="H36" i="46" l="1"/>
  <c r="H42" i="46" s="1"/>
  <c r="J106" i="45"/>
  <c r="J112" i="46" l="1"/>
  <c r="J115" i="46"/>
  <c r="H36" i="47" l="1"/>
  <c r="H42" i="47" s="1"/>
  <c r="J117" i="46"/>
  <c r="J122" i="47" l="1"/>
  <c r="J119" i="47"/>
  <c r="J124" i="47" l="1"/>
  <c r="H36" i="48"/>
  <c r="H42" i="48" s="1"/>
  <c r="J109" i="48" l="1"/>
  <c r="J106" i="48"/>
  <c r="J111" i="48" l="1"/>
  <c r="H36" i="49"/>
  <c r="H42" i="49" s="1"/>
  <c r="J106" i="49" l="1"/>
  <c r="J109" i="49"/>
  <c r="J111" i="49" l="1"/>
  <c r="H30" i="50"/>
  <c r="H36" i="50" s="1"/>
  <c r="J104" i="50" l="1"/>
  <c r="J101" i="50"/>
  <c r="H30" i="53" l="1"/>
  <c r="J106" i="50"/>
  <c r="J104" i="53" l="1"/>
  <c r="J101" i="53"/>
  <c r="H30" i="54" l="1"/>
  <c r="J106" i="53"/>
  <c r="J106" i="54" l="1"/>
  <c r="I37" i="26"/>
  <c r="I36" i="51" s="1"/>
  <c r="I40" i="51" l="1"/>
  <c r="I41" i="56"/>
  <c r="I41" i="26"/>
  <c r="I43" i="26" l="1"/>
  <c r="J111" i="26"/>
  <c r="I35" i="42" s="1"/>
  <c r="I43" i="56"/>
  <c r="I42" i="51"/>
  <c r="J103" i="51" s="1"/>
  <c r="J106" i="51"/>
  <c r="J109" i="51" s="1"/>
  <c r="J106" i="56" l="1"/>
  <c r="J109" i="56"/>
  <c r="J112" i="56" s="1"/>
  <c r="J113" i="56" s="1"/>
  <c r="J102" i="42"/>
  <c r="J105" i="42"/>
  <c r="I30" i="43" s="1"/>
  <c r="I30" i="52"/>
  <c r="I35" i="52" s="1"/>
  <c r="J110" i="51"/>
  <c r="I37" i="42"/>
  <c r="J99" i="42" s="1"/>
  <c r="I35" i="43" l="1"/>
  <c r="J103" i="52"/>
  <c r="J106" i="52" s="1"/>
  <c r="I37" i="52"/>
  <c r="J100" i="52" s="1"/>
  <c r="J107" i="52" l="1"/>
  <c r="I41" i="55"/>
  <c r="J102" i="43"/>
  <c r="J105" i="43"/>
  <c r="I30" i="44" s="1"/>
  <c r="I35" i="44" s="1"/>
  <c r="J102" i="44" s="1"/>
  <c r="I37" i="43"/>
  <c r="J99" i="43" s="1"/>
  <c r="I37" i="44" l="1"/>
  <c r="J99" i="44" s="1"/>
  <c r="J105" i="44"/>
  <c r="I30" i="45" s="1"/>
  <c r="I35" i="45" s="1"/>
  <c r="J105" i="45" s="1"/>
  <c r="I36" i="46" s="1"/>
  <c r="I41" i="46" s="1"/>
  <c r="I43" i="55"/>
  <c r="J106" i="55" l="1"/>
  <c r="J109" i="55"/>
  <c r="J112" i="55" s="1"/>
  <c r="J113" i="55" s="1"/>
  <c r="I37" i="45"/>
  <c r="J99" i="45" s="1"/>
  <c r="J102" i="45"/>
  <c r="J113" i="46"/>
  <c r="J116" i="46"/>
  <c r="I36" i="47" s="1"/>
  <c r="I41" i="47" s="1"/>
  <c r="I43" i="46"/>
  <c r="J110" i="46" s="1"/>
  <c r="J123" i="47" l="1"/>
  <c r="I36" i="48" s="1"/>
  <c r="I41" i="48" s="1"/>
  <c r="I43" i="47"/>
  <c r="J117" i="47" s="1"/>
  <c r="J120" i="47"/>
  <c r="J107" i="48" l="1"/>
  <c r="J110" i="48"/>
  <c r="I36" i="49" s="1"/>
  <c r="I41" i="49" s="1"/>
  <c r="I43" i="48"/>
  <c r="J104" i="48" s="1"/>
  <c r="I43" i="49" l="1"/>
  <c r="J104" i="49" s="1"/>
  <c r="J107" i="49"/>
  <c r="J110" i="49"/>
  <c r="I30" i="50" s="1"/>
  <c r="I35" i="50" s="1"/>
  <c r="I37" i="50" l="1"/>
  <c r="J99" i="50" s="1"/>
  <c r="J105" i="50"/>
  <c r="I30" i="53" s="1"/>
  <c r="I35" i="53" s="1"/>
  <c r="J102" i="50"/>
  <c r="I37" i="53" l="1"/>
  <c r="J105" i="53"/>
  <c r="I30" i="54" s="1"/>
  <c r="I35" i="54" s="1"/>
  <c r="J99" i="53" l="1"/>
  <c r="J102" i="53"/>
  <c r="I37" i="54"/>
  <c r="J99" i="54" l="1"/>
</calcChain>
</file>

<file path=xl/sharedStrings.xml><?xml version="1.0" encoding="utf-8"?>
<sst xmlns="http://schemas.openxmlformats.org/spreadsheetml/2006/main" count="3126" uniqueCount="174">
  <si>
    <t>ÓRGÃO PÚBLICO:</t>
  </si>
  <si>
    <t>ORGANIZAÇÃO DA SOCIEDADE CIVIL:</t>
  </si>
  <si>
    <t>CNPJ:</t>
  </si>
  <si>
    <t>RESPONSÁVEL(IS) PELA OSC:</t>
  </si>
  <si>
    <t>CPF:</t>
  </si>
  <si>
    <t>OBJETO DA PARCERIA:</t>
  </si>
  <si>
    <t>EXERCÍCIO:</t>
  </si>
  <si>
    <t>ORIGEM DOS RECURSOS (1):</t>
  </si>
  <si>
    <t>DOCUMENTO</t>
  </si>
  <si>
    <t>DATA</t>
  </si>
  <si>
    <t>VIGÊNCIA</t>
  </si>
  <si>
    <t>VALOR - R$</t>
  </si>
  <si>
    <t>Aditamento nº</t>
  </si>
  <si>
    <t>DEMONSTRATIVO DOS RECURSOS DISPONÍVEIS NO EXERCÍCIO</t>
  </si>
  <si>
    <t>DATA PREVISTA PARA O REPASSE (2)</t>
  </si>
  <si>
    <t>VALORES PREVISTOS (R$)</t>
  </si>
  <si>
    <t>DATA DO REPASSE</t>
  </si>
  <si>
    <t>NÚMERO DO DOCUMENTO DE CRÉDITO</t>
  </si>
  <si>
    <t>VALORES REPASSADOS (R$)</t>
  </si>
  <si>
    <t>(1) Verba: Federal, Estadual ou Municipal, devendo ser elaborado um anexo para cada fonte de recurso.</t>
  </si>
  <si>
    <t>(2) Incluir valores previstos no exercício anterior e repassados neste exercício.</t>
  </si>
  <si>
    <t>(3) Receitas com estacionamento, aluguéis, entre outras.</t>
  </si>
  <si>
    <t>DEMONSTRATIVO DAS DESPESAS INCORRIDAS NO EXERCÍCIO</t>
  </si>
  <si>
    <t>CATEGORIA OU FINALIDADE DA DESPESA (8)</t>
  </si>
  <si>
    <t>DESPESAS CONTABILIZADAS NESTE EXERCÍCIO (R$)</t>
  </si>
  <si>
    <r>
      <t xml:space="preserve">DESPESAS CONTABILIZADAS EM EXERCÍCIOS ANTERIORES E PAGAS NESTE EXERCÍCIO (R$) 
</t>
    </r>
    <r>
      <rPr>
        <b/>
        <sz val="7"/>
        <color theme="1"/>
        <rFont val="Calibri"/>
        <family val="2"/>
        <scheme val="minor"/>
      </rPr>
      <t>(H)</t>
    </r>
    <r>
      <rPr>
        <sz val="7"/>
        <color theme="1"/>
        <rFont val="Calibri"/>
        <family val="2"/>
        <scheme val="minor"/>
      </rPr>
      <t xml:space="preserve">
</t>
    </r>
  </si>
  <si>
    <r>
      <t xml:space="preserve">DESPESAS CONTABILIZADAS NESTE EXERCÍCIO E PAGAS NESTE EXERCÍCIO (R$) 
</t>
    </r>
    <r>
      <rPr>
        <b/>
        <sz val="7"/>
        <color theme="1"/>
        <rFont val="Calibri"/>
        <family val="2"/>
        <scheme val="minor"/>
      </rPr>
      <t>(I)</t>
    </r>
  </si>
  <si>
    <r>
      <t xml:space="preserve">
TOTAL DE DESPESAS PAGAS NESTE EXERCÍCIO (R$) 
</t>
    </r>
    <r>
      <rPr>
        <b/>
        <sz val="7"/>
        <color theme="1"/>
        <rFont val="Calibri"/>
        <family val="2"/>
        <scheme val="minor"/>
      </rPr>
      <t>(J= H + I)</t>
    </r>
  </si>
  <si>
    <t>DESPESAS CONTABILIZADAS NESTE EXERCÍCIO A PAGAR EM EXERCÍCIOS SEGUINTES (R$)</t>
  </si>
  <si>
    <t>Recursos humanos (5)</t>
  </si>
  <si>
    <t>Recursos humanos (6)</t>
  </si>
  <si>
    <t>Medicamentos</t>
  </si>
  <si>
    <t>Material médico e hospitalar (*)</t>
  </si>
  <si>
    <t>Gêneros alimentícios</t>
  </si>
  <si>
    <t>Outros materiais de consumo</t>
  </si>
  <si>
    <t>Serviços médicos (*)</t>
  </si>
  <si>
    <t>Locação de imóveis</t>
  </si>
  <si>
    <t>Locações diversas</t>
  </si>
  <si>
    <t>Utilidades públicas (7)</t>
  </si>
  <si>
    <t>Combustível</t>
  </si>
  <si>
    <t>Bens e materiais permanentes</t>
  </si>
  <si>
    <t>Obras</t>
  </si>
  <si>
    <t>Despesas financeiras e bancárias</t>
  </si>
  <si>
    <t>Outras despesas</t>
  </si>
  <si>
    <t>TOTAL</t>
  </si>
  <si>
    <t>(4) Verba: Federal, Estadual, Municipal e Recursos Próprios, devendo ser elaborado um anexo para cada fonte de recurso.</t>
  </si>
  <si>
    <t>(5) Salários, encargos e benefícios.</t>
  </si>
  <si>
    <t>(6) Autônomos e pessoa jurídica.</t>
  </si>
  <si>
    <t>(7) Energia elétrica, água e esgoto, gás, telefone e internet.</t>
  </si>
  <si>
    <t>(8) No rol exemplificativo incluir também as aquisições e os compromissos assumidos que não são classificados contabilmente como DESPESAS, como, por exemplo, aquisição de bens permanentes.</t>
  </si>
  <si>
    <t>(9) Quando a diferença entre a Coluna DESPESAS CONTABILIZADAS NESTE EXERCÍCIO e a Coluna DESPESAS CONTABILIZADAS NESTE EXERCÍCIO E PAGAS NESTE EXERCÍCIO for decorrente de descontos obtidos ou pagamento de multa por atraso, o resultado não deve aparecer na coluna DESPESAS CONTABILIZADAS NESTE EXERCÍCIO A PAGAR EM EXERCÍCIOS SEGUINTES, uma vez que tais descontos ou multas são contabilizados em contas de receitas ou despesas. Assim sendo deverá se indicado como nota de rodapé os valores e as respectivas contas de receitas e despesas.</t>
  </si>
  <si>
    <t>(*) Apenas para entidades da área da Saúde.</t>
  </si>
  <si>
    <t>DEMONSTRATIVO DO SALDO FINANCEIRO DO EXERCÍCIO</t>
  </si>
  <si>
    <t>Declaro(amos), na qualidade de responsável(is) pela entidade supra epigrafada, sob as penas da Lei, que a despesa relacionada comprova a exata aplicação dos recursos recebidos para os fins indicados, conforme programa de trabalho aprovado, proposto ao Órgão Público Parceiro.</t>
  </si>
  <si>
    <t>RECURSOS</t>
  </si>
  <si>
    <t>PREFEITURA MUNICIPAL DE SANTA ROSA DE VITERBO</t>
  </si>
  <si>
    <t>MUNICIPAL</t>
  </si>
  <si>
    <t>ANEXO RP-10 - REPASSES AO TERCEIRO SETOR - DEMONSTRATIVO INTEGRAL DAS RECEITAS E DESPESAS - TERMO DE COLABORAÇÃO/FOMENTO/CONVÊNIO</t>
  </si>
  <si>
    <t>N´º.</t>
  </si>
  <si>
    <t>PRÓPRIO ( ENTIDADE)</t>
  </si>
  <si>
    <t>Termo de Colaboração</t>
  </si>
  <si>
    <t>________________________________________________________</t>
  </si>
  <si>
    <t>PRESIDENTE</t>
  </si>
  <si>
    <t xml:space="preserve"> </t>
  </si>
  <si>
    <t xml:space="preserve">Outros serviços de terceiros 
(SERVIÇOS DE TRANSPORTE)
</t>
  </si>
  <si>
    <r>
      <t xml:space="preserve">ORIGEM DOS RECURSOS (4): </t>
    </r>
    <r>
      <rPr>
        <b/>
        <sz val="11"/>
        <color rgb="FFFF0000"/>
        <rFont val="Calibri"/>
        <family val="2"/>
        <scheme val="minor"/>
      </rPr>
      <t>RECURSO PRÓPRIO</t>
    </r>
  </si>
  <si>
    <r>
      <t xml:space="preserve">ORIGEM DOS RECURSOS (4): </t>
    </r>
    <r>
      <rPr>
        <b/>
        <sz val="11"/>
        <color rgb="FFFF0000"/>
        <rFont val="Calibri"/>
        <family val="2"/>
        <scheme val="minor"/>
      </rPr>
      <t>RECURSO PÚBLICO</t>
    </r>
  </si>
  <si>
    <t xml:space="preserve">PÚBLICO </t>
  </si>
  <si>
    <t xml:space="preserve">       RECURSO PRÓPRIO NÃO APLICADO </t>
  </si>
  <si>
    <r>
      <rPr>
        <b/>
        <sz val="8"/>
        <color theme="1"/>
        <rFont val="Arial"/>
        <family val="2"/>
      </rPr>
      <t>(G)</t>
    </r>
    <r>
      <rPr>
        <sz val="8"/>
        <color theme="1"/>
        <rFont val="Arial"/>
        <family val="2"/>
      </rPr>
      <t xml:space="preserve"> TOTAL DE RECURSOS DISPONÍVEL NO EXERCÍCIO </t>
    </r>
  </si>
  <si>
    <r>
      <rPr>
        <b/>
        <sz val="8"/>
        <color theme="1"/>
        <rFont val="Arial"/>
        <family val="2"/>
      </rPr>
      <t>(J)</t>
    </r>
    <r>
      <rPr>
        <sz val="8"/>
        <color theme="1"/>
        <rFont val="Arial"/>
        <family val="2"/>
      </rPr>
      <t xml:space="preserve"> DESPESAS PAGAS NO EXERCÍCIO (H+I)</t>
    </r>
  </si>
  <si>
    <r>
      <rPr>
        <b/>
        <sz val="8"/>
        <color theme="1"/>
        <rFont val="Arial"/>
        <family val="2"/>
      </rPr>
      <t>(L)</t>
    </r>
    <r>
      <rPr>
        <sz val="8"/>
        <color theme="1"/>
        <rFont val="Arial"/>
        <family val="2"/>
      </rPr>
      <t xml:space="preserve"> VALOR DEVOLVIDO AO ÓRGÃO PÚBLICO </t>
    </r>
  </si>
  <si>
    <r>
      <t xml:space="preserve">(A) </t>
    </r>
    <r>
      <rPr>
        <sz val="9"/>
        <color theme="1"/>
        <rFont val="Calibri"/>
        <family val="2"/>
        <scheme val="minor"/>
      </rPr>
      <t>SALDO DO EXERCÍCO ANTERIOR</t>
    </r>
  </si>
  <si>
    <r>
      <t xml:space="preserve">(B) </t>
    </r>
    <r>
      <rPr>
        <sz val="9"/>
        <color theme="1"/>
        <rFont val="Calibri"/>
        <family val="2"/>
        <scheme val="minor"/>
      </rPr>
      <t>REPASSES PÚBLICOS NO EXERCÍCIO</t>
    </r>
  </si>
  <si>
    <t xml:space="preserve">      RECEITAS COM APLICAÇÕES FINANCEIRAS DA ENTIDADE</t>
  </si>
  <si>
    <r>
      <t xml:space="preserve">(C) </t>
    </r>
    <r>
      <rPr>
        <sz val="9"/>
        <color theme="1"/>
        <rFont val="Calibri"/>
        <family val="2"/>
        <scheme val="minor"/>
      </rPr>
      <t>RECEITAS COM APLICAÇÕES FINANCEIRAS DOS REPASSES PUBLICOS</t>
    </r>
  </si>
  <si>
    <r>
      <t xml:space="preserve">(E) </t>
    </r>
    <r>
      <rPr>
        <sz val="9"/>
        <color theme="1"/>
        <rFont val="Calibri"/>
        <family val="2"/>
        <scheme val="minor"/>
      </rPr>
      <t>TOTAL DE RECURSOS PÚBLICOS</t>
    </r>
  </si>
  <si>
    <r>
      <t xml:space="preserve">(F) </t>
    </r>
    <r>
      <rPr>
        <sz val="9"/>
        <color theme="1"/>
        <rFont val="Calibri"/>
        <family val="2"/>
        <scheme val="minor"/>
      </rPr>
      <t>TOTAL DE RECURSOS PRÓPRIOS DA ENTIDADE</t>
    </r>
  </si>
  <si>
    <r>
      <t xml:space="preserve">(G) </t>
    </r>
    <r>
      <rPr>
        <sz val="9"/>
        <color theme="1"/>
        <rFont val="Calibri"/>
        <family val="2"/>
        <scheme val="minor"/>
      </rPr>
      <t>TOTAL DE RECURSOS DISPONÍVEIS NO EXERCÍCIO (E + F)</t>
    </r>
  </si>
  <si>
    <r>
      <t xml:space="preserve">       RECURSO </t>
    </r>
    <r>
      <rPr>
        <b/>
        <sz val="8"/>
        <color theme="1"/>
        <rFont val="Arial"/>
        <family val="2"/>
      </rPr>
      <t>PRÓPRIO</t>
    </r>
    <r>
      <rPr>
        <sz val="8"/>
        <color theme="1"/>
        <rFont val="Arial"/>
        <family val="2"/>
      </rPr>
      <t xml:space="preserve"> AUTORIZADO PARA APLICAÇÃO NO EXERCÍCIO SEGUINTE</t>
    </r>
  </si>
  <si>
    <r>
      <rPr>
        <b/>
        <sz val="8"/>
        <color theme="1"/>
        <rFont val="Arial"/>
        <family val="2"/>
      </rPr>
      <t xml:space="preserve">       </t>
    </r>
    <r>
      <rPr>
        <sz val="8"/>
        <color theme="1"/>
        <rFont val="Arial"/>
        <family val="2"/>
      </rPr>
      <t xml:space="preserve">RECURSO </t>
    </r>
    <r>
      <rPr>
        <b/>
        <sz val="8"/>
        <color theme="1"/>
        <rFont val="Arial"/>
        <family val="2"/>
      </rPr>
      <t>PÚBLICO</t>
    </r>
    <r>
      <rPr>
        <sz val="8"/>
        <color theme="1"/>
        <rFont val="Arial"/>
        <family val="2"/>
      </rPr>
      <t xml:space="preserve"> AUTORIZADO PARA APLICAÇÃO NO EXERCÍCIO SEGUINTE </t>
    </r>
  </si>
  <si>
    <r>
      <rPr>
        <b/>
        <sz val="8"/>
        <color theme="1"/>
        <rFont val="Arial"/>
        <family val="2"/>
      </rPr>
      <t xml:space="preserve">       </t>
    </r>
    <r>
      <rPr>
        <sz val="8"/>
        <color theme="1"/>
        <rFont val="Arial"/>
        <family val="2"/>
      </rPr>
      <t xml:space="preserve">RECURSO NÃO UTILIZADO AUTORIZADO PARA APLICAÇÃO NO EXERCÍCIO SEGUINTE </t>
    </r>
  </si>
  <si>
    <r>
      <t xml:space="preserve">      RECEITAS COM APLICAÇÕES FINANCEIRAS DA </t>
    </r>
    <r>
      <rPr>
        <b/>
        <sz val="9"/>
        <color theme="1"/>
        <rFont val="Calibri"/>
        <family val="2"/>
        <scheme val="minor"/>
      </rPr>
      <t>ENTIDADE</t>
    </r>
  </si>
  <si>
    <r>
      <t xml:space="preserve">(C) </t>
    </r>
    <r>
      <rPr>
        <sz val="9"/>
        <color theme="1"/>
        <rFont val="Calibri"/>
        <family val="2"/>
        <scheme val="minor"/>
      </rPr>
      <t xml:space="preserve">RECEITAS COM APLICAÇÕES FINANCEIRAS DOS </t>
    </r>
    <r>
      <rPr>
        <b/>
        <sz val="9"/>
        <color theme="1"/>
        <rFont val="Calibri"/>
        <family val="2"/>
        <scheme val="minor"/>
      </rPr>
      <t>REPASSES PUBLICOS</t>
    </r>
  </si>
  <si>
    <r>
      <t xml:space="preserve">       RECURSO </t>
    </r>
    <r>
      <rPr>
        <b/>
        <sz val="8"/>
        <color theme="1"/>
        <rFont val="Arial"/>
        <family val="2"/>
      </rPr>
      <t>PRÓPRIO</t>
    </r>
    <r>
      <rPr>
        <sz val="8"/>
        <color theme="1"/>
        <rFont val="Arial"/>
        <family val="2"/>
      </rPr>
      <t xml:space="preserve"> NÃO APLICADO </t>
    </r>
  </si>
  <si>
    <r>
      <rPr>
        <b/>
        <sz val="8"/>
        <color theme="1"/>
        <rFont val="Arial"/>
        <family val="2"/>
      </rPr>
      <t xml:space="preserve">(K) </t>
    </r>
    <r>
      <rPr>
        <sz val="8"/>
        <color theme="1"/>
        <rFont val="Arial"/>
        <family val="2"/>
      </rPr>
      <t xml:space="preserve">RECURSO PÚBLICO NÃO APLICADO </t>
    </r>
  </si>
  <si>
    <r>
      <rPr>
        <b/>
        <sz val="8"/>
        <color theme="1"/>
        <rFont val="Arial"/>
        <family val="2"/>
      </rPr>
      <t xml:space="preserve">(K) </t>
    </r>
    <r>
      <rPr>
        <sz val="8"/>
        <color theme="1"/>
        <rFont val="Arial"/>
        <family val="2"/>
      </rPr>
      <t xml:space="preserve">RECURSO </t>
    </r>
    <r>
      <rPr>
        <b/>
        <sz val="8"/>
        <color theme="1"/>
        <rFont val="Arial"/>
        <family val="2"/>
      </rPr>
      <t>PÚBLICO</t>
    </r>
    <r>
      <rPr>
        <sz val="8"/>
        <color theme="1"/>
        <rFont val="Arial"/>
        <family val="2"/>
      </rPr>
      <t xml:space="preserve"> NÃO APLICADO </t>
    </r>
  </si>
  <si>
    <t xml:space="preserve">Outros serviços de terceiros:                                                                   
DESPESAS CARTORÁRIAS
SERVIÇO DE COBRANÇA E EMISSÃO DE BOLETO
                                            </t>
  </si>
  <si>
    <r>
      <t xml:space="preserve">(D) </t>
    </r>
    <r>
      <rPr>
        <sz val="9"/>
        <color theme="1"/>
        <rFont val="Calibri"/>
        <family val="2"/>
        <scheme val="minor"/>
      </rPr>
      <t xml:space="preserve">OUTRAS RECEITAS DECORRENTES DA EXECUÇÃO DO AJUSTE (3) </t>
    </r>
    <r>
      <rPr>
        <i/>
        <sz val="8"/>
        <color theme="1"/>
        <rFont val="Calibri"/>
        <family val="2"/>
        <scheme val="minor"/>
      </rPr>
      <t>PRÓPRIO (recebimento de mensalidade) - PÚBLICO (transferência Banco Sicoob)</t>
    </r>
  </si>
  <si>
    <t>Outros serviços de terceiros:                                                                   
DESPESAS CARTORÁRIAS
SERVIÇO DE COBRANÇA E EMISSÃO DE BOLETO
DESPESAS DE CONTABILIDADE</t>
  </si>
  <si>
    <t>Outros serviços de terceiros:                                                                   
DESPESAS TRANSPORTE  
SERVIÇO DE COBRANÇA E EMISSÃO DE BOLETO
DESPESAS CARTORÁRIAS
DESPESAS DE CONTABILIDADE</t>
  </si>
  <si>
    <t>ENDEREÇO:</t>
  </si>
  <si>
    <t>XXXXXXXX</t>
  </si>
  <si>
    <r>
      <t xml:space="preserve">(D) </t>
    </r>
    <r>
      <rPr>
        <sz val="9"/>
        <color theme="1"/>
        <rFont val="Calibri"/>
        <family val="2"/>
        <scheme val="minor"/>
      </rPr>
      <t>OUTRAS RECEITAS DECORRENTES DA EXECUÇÃO DO AJUSTE (3)
(</t>
    </r>
    <r>
      <rPr>
        <i/>
        <sz val="9"/>
        <color theme="1"/>
        <rFont val="Calibri"/>
        <family val="2"/>
        <scheme val="minor"/>
      </rPr>
      <t>EXTORNOS DE TARIFA, CONTRIBUIÇÕES ASSOCIATIVAS, ETC)</t>
    </r>
  </si>
  <si>
    <t>PÚBLICO (  )MUN. (  )FED.  (  )EST.</t>
  </si>
  <si>
    <r>
      <t xml:space="preserve">(1) Verba: Federal, Estadual ou Municipal, </t>
    </r>
    <r>
      <rPr>
        <sz val="7"/>
        <color rgb="FFFF0000"/>
        <rFont val="Arial"/>
        <family val="2"/>
      </rPr>
      <t>devendo ser elaborado um anexo para cada fonte de recurso.</t>
    </r>
  </si>
  <si>
    <r>
      <t xml:space="preserve">ORIGEM DOS RECURSOS (4): </t>
    </r>
    <r>
      <rPr>
        <b/>
        <sz val="11"/>
        <color rgb="FFFF0000"/>
        <rFont val="Calibri"/>
        <family val="2"/>
        <scheme val="minor"/>
      </rPr>
      <t xml:space="preserve">RECURSO PÚBLICO (   )MUNICIPAL  (   )ESTADUAL  (   )FEDERAL   </t>
    </r>
  </si>
  <si>
    <t>SANTA ROSA DE VITERBO/SP, XX DE FEVEREIRO DE 2024</t>
  </si>
  <si>
    <t>SANTA ROSA DE VITERBO/SP, XX DE MARÇO DE 2024</t>
  </si>
  <si>
    <t>SANTA ROSA DE VITERBO/SP, XX DE ABRIL DE 2024</t>
  </si>
  <si>
    <r>
      <t xml:space="preserve">O(s) signatário(s), na qualidade de representante(s) da ORGANIZAÇÃO DA SOCIEDADE CIVIL  </t>
    </r>
    <r>
      <rPr>
        <b/>
        <u/>
        <sz val="11"/>
        <color rgb="FFFF0000"/>
        <rFont val="Calibri"/>
        <family val="2"/>
        <scheme val="minor"/>
      </rPr>
      <t>XXXXXXXXXXXXXXXXXXXXXXXXXXXXXXXXXXXXXXXXXXXX</t>
    </r>
    <r>
      <rPr>
        <b/>
        <sz val="11"/>
        <color theme="1"/>
        <rFont val="Calibri"/>
        <family val="2"/>
        <scheme val="minor"/>
      </rPr>
      <t xml:space="preserve"> vem indicar, na forma abaixo detalhada, as despesas incorridas e pagas no exercício de </t>
    </r>
    <r>
      <rPr>
        <b/>
        <sz val="11"/>
        <color rgb="FFFF0000"/>
        <rFont val="Calibri"/>
        <family val="2"/>
        <scheme val="minor"/>
      </rPr>
      <t xml:space="preserve">ABRIL </t>
    </r>
    <r>
      <rPr>
        <b/>
        <sz val="11"/>
        <color theme="1"/>
        <rFont val="Calibri"/>
        <family val="2"/>
        <scheme val="minor"/>
      </rPr>
      <t>de 2024 bem como as despesas a pagar no exercício seguinte.</t>
    </r>
  </si>
  <si>
    <t>SANTA ROSA DE VITERBO/SP, XX DE MAIO DE 2024</t>
  </si>
  <si>
    <t>ATENÇÃO: NUNCA DELETAR VALORES NA TABELA. AO INVÉS DE DELETAR VALORES, COLOQUE UM "0" PARA PRESERVAR A FORMATAÇÃO</t>
  </si>
  <si>
    <t>PREENCHIMENTO MANUAL</t>
  </si>
  <si>
    <t>CELULA C/ FÓRMULA</t>
  </si>
  <si>
    <t>CÉLULA C/ FÓRMULA</t>
  </si>
  <si>
    <t>JANEIRO DE 2024</t>
  </si>
  <si>
    <t>SANTA ROSA DE VITERBO/SP, XX DE JUNHO DE 2024</t>
  </si>
  <si>
    <r>
      <t xml:space="preserve">O(s) signatário(s), na qualidade de representante(s) da ORGANIZAÇÃO DA SOCIEDADE CIVIL  </t>
    </r>
    <r>
      <rPr>
        <b/>
        <u/>
        <sz val="11"/>
        <color rgb="FFFF0000"/>
        <rFont val="Calibri"/>
        <family val="2"/>
        <scheme val="minor"/>
      </rPr>
      <t>XXXXXXXXXXXXXXXXXXXXXXXXXXXXXXXXXXXXXXXXXXXX</t>
    </r>
    <r>
      <rPr>
        <b/>
        <sz val="11"/>
        <color theme="1"/>
        <rFont val="Calibri"/>
        <family val="2"/>
        <scheme val="minor"/>
      </rPr>
      <t xml:space="preserve"> vem indicar, na forma abaixo detalhada, as despesas incorridas e pagas no exercício de </t>
    </r>
    <r>
      <rPr>
        <b/>
        <sz val="11"/>
        <color rgb="FFFF0000"/>
        <rFont val="Calibri"/>
        <family val="2"/>
        <scheme val="minor"/>
      </rPr>
      <t xml:space="preserve">MAIO </t>
    </r>
    <r>
      <rPr>
        <b/>
        <sz val="11"/>
        <color theme="1"/>
        <rFont val="Calibri"/>
        <family val="2"/>
        <scheme val="minor"/>
      </rPr>
      <t>de 2024 bem como as despesas a pagar no exercício seguinte.</t>
    </r>
  </si>
  <si>
    <t>JULHO DE 2024</t>
  </si>
  <si>
    <t>AGOSTO DE 2024</t>
  </si>
  <si>
    <t>SETEMBRO DE 2024</t>
  </si>
  <si>
    <t>OUTUBRO DE 2024</t>
  </si>
  <si>
    <t>NOVEMBRO DE 2024</t>
  </si>
  <si>
    <t>DEZEMBRO DE 2024</t>
  </si>
  <si>
    <t>3º QUADRIMESTRE DE 2024</t>
  </si>
  <si>
    <t>____________________________________________</t>
  </si>
  <si>
    <t>_________________________________________</t>
  </si>
  <si>
    <t>MEMBRO DO CONSELHO FISCAL</t>
  </si>
  <si>
    <t>52.392.701/0001-17</t>
  </si>
  <si>
    <t>Assistência integral a pessoas idosas com mais de 60 anos, de ambos os sexos, que se encontram em condições de vulnerabilidade, idosos sem família ou com famílias incapacitadas financeiramente, com dificuldade para prover o próprio sustento ou consideradas pouco atrativos para o convívio social.</t>
  </si>
  <si>
    <t>07/2024</t>
  </si>
  <si>
    <t>01/01/2024 A 31/12/2024</t>
  </si>
  <si>
    <t xml:space="preserve">ORIGEM DOS RECURSOS (4): RECURSO PÚBLICO ( X )MUNICIPAL  (   )ESTADUAL  (   )FEDERAL   </t>
  </si>
  <si>
    <t>-</t>
  </si>
  <si>
    <t>ENTIDADE ASILO SÃO VICENTE DE PAULO</t>
  </si>
  <si>
    <t>VALDOMIRO DE SOUSA SOBRINHO</t>
  </si>
  <si>
    <t>RUA DR HENRIQUE DUMONT Nº 638 BAIRRO CENTRO CIDADE SANTA ROSA DE VITERBO CEP: 14270-000</t>
  </si>
  <si>
    <r>
      <t xml:space="preserve">O(s) signatário(s), na qualidade de representante(s) da ORGANIZAÇÃO DA SOCIEDADE CIVIL  </t>
    </r>
    <r>
      <rPr>
        <b/>
        <u/>
        <sz val="11"/>
        <rFont val="Calibri"/>
        <family val="2"/>
        <scheme val="minor"/>
      </rPr>
      <t>ASILO SÃO VICENTE DE PAULO</t>
    </r>
    <r>
      <rPr>
        <b/>
        <sz val="11"/>
        <rFont val="Calibri"/>
        <family val="2"/>
        <scheme val="minor"/>
      </rPr>
      <t xml:space="preserve"> vem indicar, na forma abaixo detalhada, as despesas incorridas e pagas no exercício de JANEIRO de 2024 bem como as despesas a pagar no exercício seguinte.</t>
    </r>
  </si>
  <si>
    <r>
      <t xml:space="preserve">O(s) signatário(s), na qualidade de representante(s) da ORGANIZAÇÃO DA SOCIEDADE CIVIL  </t>
    </r>
    <r>
      <rPr>
        <b/>
        <u/>
        <sz val="11"/>
        <rFont val="Calibri"/>
        <family val="2"/>
        <scheme val="minor"/>
      </rPr>
      <t>ASILO SÃO VICENTE DE PAULO</t>
    </r>
    <r>
      <rPr>
        <b/>
        <sz val="11"/>
        <rFont val="Calibri"/>
        <family val="2"/>
        <scheme val="minor"/>
      </rPr>
      <t xml:space="preserve"> vem indicar, na forma abaixo detalhada, as despesas incorridas e pagas no exercício de FEVEREIRO de 2024 bem como as despesas a pagar no exercício seguinte.</t>
    </r>
  </si>
  <si>
    <r>
      <t xml:space="preserve">ORIGEM DOS RECURSOS (4): </t>
    </r>
    <r>
      <rPr>
        <b/>
        <sz val="11"/>
        <color rgb="FFFF0000"/>
        <rFont val="Calibri"/>
        <family val="2"/>
        <scheme val="minor"/>
      </rPr>
      <t xml:space="preserve">RECURSO PÚBLICO ( X )MUNICIPAL  (   )ESTADUAL  (   )FEDERAL   </t>
    </r>
  </si>
  <si>
    <r>
      <t xml:space="preserve">O(s) signatário(s), na qualidade de representante(s) da ORGANIZAÇÃO DA SOCIEDADE CIVIL  </t>
    </r>
    <r>
      <rPr>
        <b/>
        <u/>
        <sz val="11"/>
        <rFont val="Calibri"/>
        <family val="2"/>
        <scheme val="minor"/>
      </rPr>
      <t>ASILO SÃO VICENTE DE PAULO</t>
    </r>
    <r>
      <rPr>
        <b/>
        <sz val="11"/>
        <rFont val="Calibri"/>
        <family val="2"/>
        <scheme val="minor"/>
      </rPr>
      <t xml:space="preserve"> vem indicar, na forma abaixo detalhada, as despesas incorridas e pagas no exercício de MARÇO de 2024 bem como as despesas a pagar no exercício seguinte.</t>
    </r>
  </si>
  <si>
    <t>FEVEREIRO DE 2024</t>
  </si>
  <si>
    <t>MARÇO DE 2024</t>
  </si>
  <si>
    <t>ABRIL DE 2024</t>
  </si>
  <si>
    <t>ASILO SÃO VICENTE DE PAULO</t>
  </si>
  <si>
    <t>RUA DR. HENRIQUE DUMONT, Nº 638 - CENTRO, SANTA ROSA DE VITERBO - SP CEP: 14270-000</t>
  </si>
  <si>
    <t>ANTÔNIO ROBERTO ARGERI</t>
  </si>
  <si>
    <t>117.519.098-59</t>
  </si>
  <si>
    <t>ESTADUAL</t>
  </si>
  <si>
    <t xml:space="preserve">ORIGEM DOS RECURSOS (4): RECURSO PÚBLICO (   )MUNICIPAL  ( x )ESTADUAL  (   )FEDERAL   </t>
  </si>
  <si>
    <t>PÚBLICO (  )MUN. (  )FED.  ( x )EST.</t>
  </si>
  <si>
    <t>O(s) signatário(s), na qualidade de representante(s) da ORGANIZAÇÃO DA SOCIEDADE CIVIL  ASILO SÃO VICENTE DE PAULO vem indicar, na forma abaixo detalhada, as despesas incorridas e pagas no exercício de JUNHO de 2024 bem como as despesas a pagar no exercício seguinte.</t>
  </si>
  <si>
    <t>ORIGEM DOS RECURSOS (4): RECURSO PRÓPRIO</t>
  </si>
  <si>
    <t>SANTA ROSA DE VITERBO-SP, 17 DE JULHO DE 2024</t>
  </si>
  <si>
    <t>JUNHO DE 2024</t>
  </si>
  <si>
    <t>SANTA ROSA DE VITERBO-SP, 13 DE AGOSTO DE 2024</t>
  </si>
  <si>
    <t>08/2024</t>
  </si>
  <si>
    <t>PÚBLICO (  )MUN. (  )FED.  ( X )EST.</t>
  </si>
  <si>
    <t>SANTA ROSA DE VITERBO/SP, 30 DE SETEMBRO DE 2024</t>
  </si>
  <si>
    <t xml:space="preserve">ORIGEM DOS RECURSOS (4): RECURSO PÚBLICO (   )MUNICIPAL  ( X  )ESTADUAL  (   )FEDERAL   </t>
  </si>
  <si>
    <t>ORIGEM DOS RECURSOS (4): RECURSO PÚBLICO</t>
  </si>
  <si>
    <t>2º QUADRIMESTRE DE 2024</t>
  </si>
  <si>
    <r>
      <t xml:space="preserve">O(s) signatário(s), na qualidade de representante(s) da </t>
    </r>
    <r>
      <rPr>
        <b/>
        <u/>
        <sz val="11"/>
        <rFont val="Calibri"/>
        <family val="2"/>
        <scheme val="minor"/>
      </rPr>
      <t>ASILO SÃO VICENTE DE PAULO</t>
    </r>
    <r>
      <rPr>
        <b/>
        <sz val="11"/>
        <rFont val="Calibri"/>
        <family val="2"/>
        <scheme val="minor"/>
      </rPr>
      <t xml:space="preserve"> vem indicar, na forma abaixo detalhada, as despesas incorridas e pagas no 
2º QUADRIMESTRE de 2024 bem como as despesas a pagar no exercício seguinte.</t>
    </r>
  </si>
  <si>
    <t>O(s) signatário(s), na qualidade de representante(s) da ORGANIZAÇÃO DA SOCIEDADE CIVIL  ASILO SÃO VICENTE DE PAULO vem indicar, na forma abaixo detalhada, as despesas incorridas e pagas no exercício de AGOSTO de 2024 bem como as despesas a pagar no exercício seguinte.</t>
  </si>
  <si>
    <t>O(s) signatário(s), na qualidade de representante(s) da ORGANIZAÇÃO DA SOCIEDADE CIVIL  ASILO SÃO VICENTE DE PAULO vem indicar, na forma abaixo detalhada, as despesas incorridas e pagas no exercício de SETEMBRO de 2024 bem como as despesas a pagar no exercício seguinte.</t>
  </si>
  <si>
    <t>SANTA ROSA DE VITERBO/SP, 01 DE OUTUBRO DE 2024</t>
  </si>
  <si>
    <t>SANTA ROSA DE VITERBO/SP, 09 DE MAIO DE 2024</t>
  </si>
  <si>
    <t>1º QUADRIMESTRE DE 2024</t>
  </si>
  <si>
    <r>
      <t xml:space="preserve">O(s) signatário(s), na qualidade de representante(s) da </t>
    </r>
    <r>
      <rPr>
        <b/>
        <u/>
        <sz val="11"/>
        <rFont val="Calibri"/>
        <family val="2"/>
        <scheme val="minor"/>
      </rPr>
      <t>ASILO SÃO VICENTE DE PAULO</t>
    </r>
    <r>
      <rPr>
        <b/>
        <sz val="11"/>
        <rFont val="Calibri"/>
        <family val="2"/>
        <scheme val="minor"/>
      </rPr>
      <t xml:space="preserve"> vem indicar, na forma abaixo detalhada, as despesas incorridas e pagas no 
1º QUADRIMESTRE de 2024 bem como as despesas a pagar no exercício seguinte.</t>
    </r>
  </si>
  <si>
    <t>O(s) signatário(s), na qualidade de representante(s) da ORGANIZAÇÃO DA SOCIEDADE CIVIL  ASILO SÃO VICENTE DE PAULO vem indicar, na forma abaixo detalhada, as despesas incorridas e pagas no exercício de OUTUBRO de 2024 bem como as despesas a pagar no exercício seguinte.</t>
  </si>
  <si>
    <t>PÚBLICO (  )MUN. (  )FED.  (x )EST.</t>
  </si>
  <si>
    <t xml:space="preserve">ORIGEM DOS RECURSOS (4): RECURSO PÚBLICO (   )MUNICIPAL  ( x  )ESTADUAL  (   )FEDERAL   </t>
  </si>
  <si>
    <t>SANTA ROSA DE VITERBO-SP, 04 DE NOVEMBRO DE 2024</t>
  </si>
  <si>
    <t>O(s) signatário(s), na qualidade de representante(s) da ORGANIZAÇÃO DA SOCIEDADE CIVIL  ASILO SÃO VICENTE DE PAULO vem indicar, na forma abaixo detalhada, as despesas incorridas e pagas no exercício de NOVEMBRO de 2024 bem como as despesas a pagar no exercício seguinte.</t>
  </si>
  <si>
    <t>SANTA ROSA DE VITERBO/SP, 18 DE DEZEMRO DE 2024</t>
  </si>
  <si>
    <r>
      <t xml:space="preserve">DESPESAS CONTABILIZADAS EM EXERCÍCIOS ANTERIORES E PAGAS NESTE EXERCÍCIO (R$) 
</t>
    </r>
    <r>
      <rPr>
        <b/>
        <sz val="7"/>
        <rFont val="Calibri"/>
        <family val="2"/>
        <scheme val="minor"/>
      </rPr>
      <t>(H)</t>
    </r>
    <r>
      <rPr>
        <sz val="7"/>
        <rFont val="Calibri"/>
        <family val="2"/>
        <scheme val="minor"/>
      </rPr>
      <t xml:space="preserve">
</t>
    </r>
  </si>
  <si>
    <r>
      <t xml:space="preserve">DESPESAS CONTABILIZADAS NESTE EXERCÍCIO E PAGAS NESTE EXERCÍCIO (R$) 
</t>
    </r>
    <r>
      <rPr>
        <b/>
        <sz val="7"/>
        <rFont val="Calibri"/>
        <family val="2"/>
        <scheme val="minor"/>
      </rPr>
      <t>(I)</t>
    </r>
  </si>
  <si>
    <r>
      <t xml:space="preserve">
TOTAL DE DESPESAS PAGAS NESTE EXERCÍCIO (R$) 
</t>
    </r>
    <r>
      <rPr>
        <b/>
        <sz val="7"/>
        <rFont val="Calibri"/>
        <family val="2"/>
        <scheme val="minor"/>
      </rPr>
      <t>(J= H + I)</t>
    </r>
  </si>
  <si>
    <r>
      <t>ORIGEM DOS RECURSOS (4):</t>
    </r>
    <r>
      <rPr>
        <b/>
        <sz val="11"/>
        <color rgb="FFFF0000"/>
        <rFont val="Calibri"/>
        <family val="2"/>
        <scheme val="minor"/>
      </rPr>
      <t xml:space="preserve"> RECURSO PRÓPRIO</t>
    </r>
  </si>
  <si>
    <t>O(s) signatário(s), na qualidade de representante(s) da ORGANIZAÇÃO DA SOCIEDADE CIVIL  ASILO SÃO VICENTE DE PAULO vem indicar, na forma abaixo detalhada, as despesas incorridas e pagas no exercício de DEZEMBRO de 2024 bem como as despesas a pagar no exercício seguinte.</t>
  </si>
  <si>
    <t>SANTA ROSA DE VITERBO/SP, 06 DE JANEIRO DE 2025</t>
  </si>
  <si>
    <r>
      <t xml:space="preserve">O(s) signatário(s), na qualidade de representante(s) da </t>
    </r>
    <r>
      <rPr>
        <b/>
        <u/>
        <sz val="11"/>
        <rFont val="Calibri"/>
        <family val="2"/>
        <scheme val="minor"/>
      </rPr>
      <t xml:space="preserve">ORGANIZAÇÃO DA SOCIEDADE CIVIL  ASILO SÃO VICENTE DE PAULO DO MUNICÍPIO </t>
    </r>
    <r>
      <rPr>
        <b/>
        <sz val="11"/>
        <rFont val="Calibri"/>
        <family val="2"/>
        <scheme val="minor"/>
      </rPr>
      <t xml:space="preserve"> vem indicar, na forma abaixo detalhada, as despesas incorridas e pagas no 
3º QUADRIMESTRE de 2024 bem como as despesas a pagar no exercício seguinte.</t>
    </r>
  </si>
  <si>
    <r>
      <t xml:space="preserve">O(s) signatário(s), na qualidade de representante(s) da </t>
    </r>
    <r>
      <rPr>
        <b/>
        <u/>
        <sz val="11"/>
        <rFont val="Calibri"/>
        <family val="2"/>
        <scheme val="minor"/>
      </rPr>
      <t>ORGANIZAÇÃO DA SOCIEDADE CIVIL  ASILO SÃO VICENTE DE PAULO</t>
    </r>
    <r>
      <rPr>
        <b/>
        <sz val="11"/>
        <rFont val="Calibri"/>
        <family val="2"/>
        <scheme val="minor"/>
      </rPr>
      <t xml:space="preserve"> vem indicar, na forma abaixo detalhada, as despesas incorridas e pagas no 
EXERCÍCIO DE 2024, bem como as despesas a pagar no exercício seguinte.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</si>
</sst>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R$&quot;\ * #,##0.00_-;\-&quot;R$&quot;\ * #,##0.00_-;_-&quot;R$&quot;\ * &quot;-&quot;??_-;_-@_-"/>
    <numFmt numFmtId="43" formatCode="_-* #,##0.00_-;\-* #,##0.00_-;_-* &quot;-&quot;??_-;_-@_-"/>
    <numFmt numFmtId="165" formatCode="&quot;Santa Rosa de Viterbo, &quot;dddd\ \-\ dd\ &quot;de&quot;\ mmmm\ &quot;de&quot;\ yyyy\."/>
    <numFmt numFmtId="166" formatCode="&quot;R$&quot;\ #,##0.00"/>
  </numFmts>
  <fonts count="4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7"/>
      <color theme="1"/>
      <name val="Arial"/>
      <family val="2"/>
    </font>
    <font>
      <sz val="7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sz val="7"/>
      <color theme="1"/>
      <name val="Arial "/>
    </font>
    <font>
      <sz val="12"/>
      <color theme="1"/>
      <name val="Arial"/>
      <family val="2"/>
    </font>
    <font>
      <b/>
      <sz val="14"/>
      <color theme="1"/>
      <name val="Calibri"/>
      <family val="2"/>
      <scheme val="minor"/>
    </font>
    <font>
      <sz val="10"/>
      <color theme="1"/>
      <name val="Arial"/>
      <family val="2"/>
    </font>
    <font>
      <b/>
      <sz val="9"/>
      <color rgb="FFFF0000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2"/>
      <color rgb="FFFF0000"/>
      <name val="Arial"/>
      <family val="2"/>
    </font>
    <font>
      <i/>
      <sz val="8"/>
      <color theme="1"/>
      <name val="Calibri"/>
      <family val="2"/>
      <scheme val="minor"/>
    </font>
    <font>
      <sz val="7"/>
      <color rgb="FFFF0000"/>
      <name val="Arial"/>
      <family val="2"/>
    </font>
    <font>
      <b/>
      <u/>
      <sz val="11"/>
      <color rgb="FFFF0000"/>
      <name val="Calibri"/>
      <family val="2"/>
      <scheme val="minor"/>
    </font>
    <font>
      <b/>
      <sz val="7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sz val="11"/>
      <color theme="1"/>
      <name val="Arial"/>
      <family val="2"/>
    </font>
    <font>
      <sz val="9"/>
      <color theme="1"/>
      <name val="Arial"/>
      <family val="2"/>
    </font>
    <font>
      <b/>
      <sz val="10"/>
      <name val="Arial"/>
      <family val="2"/>
    </font>
    <font>
      <b/>
      <sz val="11"/>
      <name val="Calibri"/>
      <family val="2"/>
      <scheme val="minor"/>
    </font>
    <font>
      <b/>
      <sz val="7"/>
      <name val="Calibri"/>
      <family val="2"/>
      <scheme val="minor"/>
    </font>
    <font>
      <sz val="7"/>
      <name val="Arial"/>
      <family val="2"/>
    </font>
    <font>
      <b/>
      <u/>
      <sz val="11"/>
      <name val="Calibri"/>
      <family val="2"/>
      <scheme val="minor"/>
    </font>
    <font>
      <sz val="11"/>
      <name val="Calibri"/>
      <family val="2"/>
      <scheme val="minor"/>
    </font>
    <font>
      <b/>
      <sz val="9"/>
      <name val="Calibri"/>
      <family val="2"/>
      <scheme val="minor"/>
    </font>
    <font>
      <b/>
      <sz val="10"/>
      <name val="Calibri"/>
      <family val="2"/>
      <scheme val="minor"/>
    </font>
    <font>
      <sz val="8"/>
      <name val="Calibri"/>
      <family val="2"/>
      <scheme val="minor"/>
    </font>
    <font>
      <sz val="11"/>
      <name val="Arial"/>
      <family val="2"/>
    </font>
    <font>
      <sz val="12"/>
      <name val="Arial"/>
      <family val="2"/>
    </font>
    <font>
      <b/>
      <sz val="8"/>
      <name val="Calibri"/>
      <family val="2"/>
      <scheme val="minor"/>
    </font>
    <font>
      <sz val="7"/>
      <name val="Calibri"/>
      <family val="2"/>
      <scheme val="minor"/>
    </font>
    <font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74">
    <xf numFmtId="0" fontId="0" fillId="0" borderId="0" xfId="0"/>
    <xf numFmtId="0" fontId="0" fillId="4" borderId="0" xfId="0" applyFill="1"/>
    <xf numFmtId="0" fontId="12" fillId="4" borderId="1" xfId="0" applyFont="1" applyFill="1" applyBorder="1" applyAlignment="1">
      <alignment vertical="center" wrapText="1"/>
    </xf>
    <xf numFmtId="0" fontId="12" fillId="4" borderId="15" xfId="0" applyFont="1" applyFill="1" applyBorder="1" applyAlignment="1">
      <alignment vertical="center" wrapText="1"/>
    </xf>
    <xf numFmtId="44" fontId="5" fillId="4" borderId="1" xfId="1" applyFont="1" applyFill="1" applyBorder="1"/>
    <xf numFmtId="44" fontId="5" fillId="4" borderId="15" xfId="1" applyFont="1" applyFill="1" applyBorder="1"/>
    <xf numFmtId="44" fontId="5" fillId="4" borderId="17" xfId="1" applyFont="1" applyFill="1" applyBorder="1"/>
    <xf numFmtId="44" fontId="5" fillId="4" borderId="18" xfId="1" applyFont="1" applyFill="1" applyBorder="1"/>
    <xf numFmtId="0" fontId="0" fillId="4" borderId="0" xfId="0" applyFill="1" applyAlignment="1">
      <alignment vertical="center"/>
    </xf>
    <xf numFmtId="0" fontId="3" fillId="4" borderId="11" xfId="0" applyFont="1" applyFill="1" applyBorder="1" applyAlignment="1">
      <alignment horizontal="center" wrapText="1"/>
    </xf>
    <xf numFmtId="0" fontId="9" fillId="4" borderId="11" xfId="0" applyFont="1" applyFill="1" applyBorder="1" applyAlignment="1">
      <alignment horizontal="right" vertical="center"/>
    </xf>
    <xf numFmtId="0" fontId="0" fillId="4" borderId="11" xfId="0" applyFill="1" applyBorder="1" applyAlignment="1">
      <alignment horizontal="center" vertical="center"/>
    </xf>
    <xf numFmtId="0" fontId="0" fillId="4" borderId="11" xfId="0" applyFill="1" applyBorder="1"/>
    <xf numFmtId="0" fontId="17" fillId="4" borderId="19" xfId="0" applyFont="1" applyFill="1" applyBorder="1" applyAlignment="1"/>
    <xf numFmtId="165" fontId="0" fillId="4" borderId="0" xfId="0" applyNumberFormat="1" applyFill="1" applyAlignment="1">
      <alignment horizontal="center"/>
    </xf>
    <xf numFmtId="14" fontId="17" fillId="4" borderId="0" xfId="0" applyNumberFormat="1" applyFont="1" applyFill="1" applyBorder="1" applyAlignment="1"/>
    <xf numFmtId="0" fontId="10" fillId="4" borderId="0" xfId="0" applyFont="1" applyFill="1" applyBorder="1" applyAlignment="1">
      <alignment horizontal="right" vertical="center" wrapText="1"/>
    </xf>
    <xf numFmtId="44" fontId="5" fillId="4" borderId="0" xfId="1" applyFont="1" applyFill="1" applyBorder="1"/>
    <xf numFmtId="0" fontId="3" fillId="4" borderId="32" xfId="0" applyFont="1" applyFill="1" applyBorder="1" applyAlignment="1">
      <alignment horizontal="center"/>
    </xf>
    <xf numFmtId="44" fontId="0" fillId="4" borderId="0" xfId="0" applyNumberFormat="1" applyFill="1"/>
    <xf numFmtId="44" fontId="0" fillId="4" borderId="1" xfId="1" applyFont="1" applyFill="1" applyBorder="1" applyAlignment="1"/>
    <xf numFmtId="44" fontId="0" fillId="4" borderId="9" xfId="1" applyFont="1" applyFill="1" applyBorder="1" applyAlignment="1"/>
    <xf numFmtId="0" fontId="12" fillId="3" borderId="1" xfId="0" applyFont="1" applyFill="1" applyBorder="1" applyAlignment="1">
      <alignment vertical="center" wrapText="1"/>
    </xf>
    <xf numFmtId="44" fontId="5" fillId="3" borderId="1" xfId="1" applyFont="1" applyFill="1" applyBorder="1"/>
    <xf numFmtId="44" fontId="8" fillId="4" borderId="1" xfId="1" applyFont="1" applyFill="1" applyBorder="1" applyAlignment="1">
      <alignment vertical="center" wrapText="1"/>
    </xf>
    <xf numFmtId="44" fontId="8" fillId="5" borderId="1" xfId="1" applyFont="1" applyFill="1" applyBorder="1" applyAlignment="1">
      <alignment vertical="center" wrapText="1"/>
    </xf>
    <xf numFmtId="44" fontId="8" fillId="4" borderId="20" xfId="1" applyFont="1" applyFill="1" applyBorder="1" applyAlignment="1">
      <alignment vertical="center" wrapText="1"/>
    </xf>
    <xf numFmtId="44" fontId="8" fillId="5" borderId="14" xfId="1" applyFont="1" applyFill="1" applyBorder="1" applyAlignment="1">
      <alignment vertical="center" wrapText="1"/>
    </xf>
    <xf numFmtId="44" fontId="8" fillId="4" borderId="14" xfId="1" applyFont="1" applyFill="1" applyBorder="1" applyAlignment="1">
      <alignment vertical="center" wrapText="1"/>
    </xf>
    <xf numFmtId="44" fontId="8" fillId="4" borderId="19" xfId="1" applyFont="1" applyFill="1" applyBorder="1" applyAlignment="1">
      <alignment vertical="center" wrapText="1"/>
    </xf>
    <xf numFmtId="44" fontId="8" fillId="3" borderId="16" xfId="1" applyFont="1" applyFill="1" applyBorder="1" applyAlignment="1">
      <alignment vertical="center" wrapText="1"/>
    </xf>
    <xf numFmtId="44" fontId="8" fillId="4" borderId="9" xfId="1" applyFont="1" applyFill="1" applyBorder="1" applyAlignment="1">
      <alignment vertical="center" wrapText="1"/>
    </xf>
    <xf numFmtId="0" fontId="3" fillId="4" borderId="32" xfId="0" applyFont="1" applyFill="1" applyBorder="1" applyAlignment="1">
      <alignment horizontal="center"/>
    </xf>
    <xf numFmtId="17" fontId="0" fillId="4" borderId="0" xfId="0" applyNumberFormat="1" applyFill="1"/>
    <xf numFmtId="3" fontId="0" fillId="4" borderId="0" xfId="0" applyNumberFormat="1" applyFill="1"/>
    <xf numFmtId="44" fontId="0" fillId="4" borderId="42" xfId="1" applyFont="1" applyFill="1" applyBorder="1" applyAlignment="1"/>
    <xf numFmtId="44" fontId="0" fillId="6" borderId="42" xfId="1" applyFont="1" applyFill="1" applyBorder="1" applyAlignment="1">
      <alignment vertical="center"/>
    </xf>
    <xf numFmtId="44" fontId="3" fillId="6" borderId="42" xfId="1" applyFont="1" applyFill="1" applyBorder="1" applyAlignment="1">
      <alignment vertical="center"/>
    </xf>
    <xf numFmtId="0" fontId="3" fillId="4" borderId="32" xfId="0" applyFont="1" applyFill="1" applyBorder="1" applyAlignment="1">
      <alignment horizontal="center"/>
    </xf>
    <xf numFmtId="44" fontId="18" fillId="4" borderId="20" xfId="1" applyFont="1" applyFill="1" applyBorder="1" applyAlignment="1">
      <alignment vertical="center" wrapText="1"/>
    </xf>
    <xf numFmtId="44" fontId="18" fillId="4" borderId="9" xfId="1" applyFont="1" applyFill="1" applyBorder="1" applyAlignment="1">
      <alignment vertical="center" wrapText="1"/>
    </xf>
    <xf numFmtId="44" fontId="18" fillId="4" borderId="1" xfId="1" applyFont="1" applyFill="1" applyBorder="1" applyAlignment="1">
      <alignment vertical="center" wrapText="1"/>
    </xf>
    <xf numFmtId="44" fontId="18" fillId="4" borderId="14" xfId="1" applyFont="1" applyFill="1" applyBorder="1" applyAlignment="1">
      <alignment vertical="center" wrapText="1"/>
    </xf>
    <xf numFmtId="44" fontId="18" fillId="3" borderId="16" xfId="1" applyFont="1" applyFill="1" applyBorder="1" applyAlignment="1">
      <alignment vertical="center" wrapText="1"/>
    </xf>
    <xf numFmtId="44" fontId="25" fillId="4" borderId="1" xfId="1" applyFont="1" applyFill="1" applyBorder="1"/>
    <xf numFmtId="44" fontId="25" fillId="3" borderId="1" xfId="1" applyFont="1" applyFill="1" applyBorder="1"/>
    <xf numFmtId="44" fontId="25" fillId="4" borderId="15" xfId="1" applyFont="1" applyFill="1" applyBorder="1"/>
    <xf numFmtId="44" fontId="25" fillId="4" borderId="17" xfId="1" applyFont="1" applyFill="1" applyBorder="1"/>
    <xf numFmtId="44" fontId="25" fillId="3" borderId="17" xfId="1" applyFont="1" applyFill="1" applyBorder="1"/>
    <xf numFmtId="44" fontId="25" fillId="4" borderId="18" xfId="1" applyFont="1" applyFill="1" applyBorder="1"/>
    <xf numFmtId="44" fontId="2" fillId="4" borderId="9" xfId="1" applyFont="1" applyFill="1" applyBorder="1" applyAlignment="1"/>
    <xf numFmtId="44" fontId="2" fillId="4" borderId="1" xfId="1" applyFont="1" applyFill="1" applyBorder="1" applyAlignment="1"/>
    <xf numFmtId="44" fontId="2" fillId="4" borderId="42" xfId="1" applyFont="1" applyFill="1" applyBorder="1" applyAlignment="1"/>
    <xf numFmtId="44" fontId="2" fillId="6" borderId="42" xfId="1" applyFont="1" applyFill="1" applyBorder="1" applyAlignment="1"/>
    <xf numFmtId="0" fontId="0" fillId="4" borderId="0" xfId="0" applyFill="1" applyAlignment="1">
      <alignment horizontal="center" vertical="center" wrapText="1"/>
    </xf>
    <xf numFmtId="0" fontId="26" fillId="4" borderId="0" xfId="0" applyFont="1" applyFill="1"/>
    <xf numFmtId="0" fontId="27" fillId="4" borderId="0" xfId="0" applyFont="1" applyFill="1"/>
    <xf numFmtId="49" fontId="28" fillId="4" borderId="0" xfId="0" applyNumberFormat="1" applyFont="1" applyFill="1" applyBorder="1" applyAlignment="1">
      <alignment horizontal="center"/>
    </xf>
    <xf numFmtId="44" fontId="34" fillId="4" borderId="20" xfId="1" applyFont="1" applyFill="1" applyBorder="1" applyAlignment="1">
      <alignment vertical="center" wrapText="1"/>
    </xf>
    <xf numFmtId="44" fontId="34" fillId="4" borderId="9" xfId="1" applyFont="1" applyFill="1" applyBorder="1" applyAlignment="1">
      <alignment vertical="center" wrapText="1"/>
    </xf>
    <xf numFmtId="44" fontId="34" fillId="5" borderId="14" xfId="1" applyFont="1" applyFill="1" applyBorder="1" applyAlignment="1">
      <alignment vertical="center" wrapText="1"/>
    </xf>
    <xf numFmtId="44" fontId="34" fillId="4" borderId="1" xfId="1" applyFont="1" applyFill="1" applyBorder="1" applyAlignment="1">
      <alignment vertical="center" wrapText="1"/>
    </xf>
    <xf numFmtId="44" fontId="34" fillId="4" borderId="14" xfId="1" applyFont="1" applyFill="1" applyBorder="1" applyAlignment="1">
      <alignment vertical="center" wrapText="1"/>
    </xf>
    <xf numFmtId="44" fontId="34" fillId="5" borderId="1" xfId="1" applyFont="1" applyFill="1" applyBorder="1" applyAlignment="1">
      <alignment vertical="center" wrapText="1"/>
    </xf>
    <xf numFmtId="44" fontId="34" fillId="4" borderId="19" xfId="1" applyFont="1" applyFill="1" applyBorder="1" applyAlignment="1">
      <alignment vertical="center" wrapText="1"/>
    </xf>
    <xf numFmtId="44" fontId="34" fillId="3" borderId="16" xfId="1" applyFont="1" applyFill="1" applyBorder="1" applyAlignment="1">
      <alignment vertical="center" wrapText="1"/>
    </xf>
    <xf numFmtId="44" fontId="36" fillId="4" borderId="1" xfId="1" applyFont="1" applyFill="1" applyBorder="1"/>
    <xf numFmtId="44" fontId="36" fillId="3" borderId="1" xfId="1" applyFont="1" applyFill="1" applyBorder="1"/>
    <xf numFmtId="44" fontId="36" fillId="4" borderId="15" xfId="1" applyFont="1" applyFill="1" applyBorder="1"/>
    <xf numFmtId="44" fontId="36" fillId="4" borderId="17" xfId="1" applyFont="1" applyFill="1" applyBorder="1"/>
    <xf numFmtId="44" fontId="36" fillId="3" borderId="17" xfId="1" applyFont="1" applyFill="1" applyBorder="1"/>
    <xf numFmtId="44" fontId="36" fillId="4" borderId="18" xfId="1" applyFont="1" applyFill="1" applyBorder="1"/>
    <xf numFmtId="44" fontId="33" fillId="4" borderId="9" xfId="1" applyFont="1" applyFill="1" applyBorder="1" applyAlignment="1"/>
    <xf numFmtId="44" fontId="33" fillId="4" borderId="1" xfId="1" applyFont="1" applyFill="1" applyBorder="1" applyAlignment="1"/>
    <xf numFmtId="44" fontId="33" fillId="4" borderId="42" xfId="1" applyFont="1" applyFill="1" applyBorder="1" applyAlignment="1"/>
    <xf numFmtId="44" fontId="33" fillId="6" borderId="42" xfId="1" applyFont="1" applyFill="1" applyBorder="1" applyAlignment="1"/>
    <xf numFmtId="0" fontId="11" fillId="4" borderId="0" xfId="0" applyFont="1" applyFill="1" applyAlignment="1">
      <alignment horizontal="left" vertical="center"/>
    </xf>
    <xf numFmtId="165" fontId="0" fillId="4" borderId="0" xfId="0" applyNumberFormat="1" applyFont="1" applyFill="1" applyAlignment="1">
      <alignment horizontal="center"/>
    </xf>
    <xf numFmtId="0" fontId="11" fillId="4" borderId="0" xfId="0" applyFont="1" applyFill="1" applyAlignment="1">
      <alignment horizontal="left" vertical="center"/>
    </xf>
    <xf numFmtId="44" fontId="36" fillId="4" borderId="0" xfId="1" applyFont="1" applyFill="1" applyBorder="1"/>
    <xf numFmtId="0" fontId="40" fillId="4" borderId="1" xfId="0" applyFont="1" applyFill="1" applyBorder="1" applyAlignment="1">
      <alignment vertical="center" wrapText="1"/>
    </xf>
    <xf numFmtId="0" fontId="40" fillId="4" borderId="15" xfId="0" applyFont="1" applyFill="1" applyBorder="1" applyAlignment="1">
      <alignment vertical="center" wrapText="1"/>
    </xf>
    <xf numFmtId="0" fontId="3" fillId="4" borderId="32" xfId="0" applyFont="1" applyFill="1" applyBorder="1" applyAlignment="1">
      <alignment horizontal="center"/>
    </xf>
    <xf numFmtId="0" fontId="3" fillId="4" borderId="32" xfId="0" applyFont="1" applyFill="1" applyBorder="1" applyAlignment="1">
      <alignment horizontal="center"/>
    </xf>
    <xf numFmtId="0" fontId="0" fillId="2" borderId="0" xfId="0" applyFill="1" applyAlignment="1">
      <alignment horizontal="center" vertical="center" wrapText="1"/>
    </xf>
    <xf numFmtId="0" fontId="10" fillId="4" borderId="14" xfId="0" applyFont="1" applyFill="1" applyBorder="1" applyAlignment="1">
      <alignment horizontal="left" vertical="center" wrapText="1"/>
    </xf>
    <xf numFmtId="0" fontId="10" fillId="4" borderId="1" xfId="0" applyFont="1" applyFill="1" applyBorder="1" applyAlignment="1">
      <alignment horizontal="left" vertical="center" wrapText="1"/>
    </xf>
    <xf numFmtId="0" fontId="8" fillId="4" borderId="23" xfId="0" applyFont="1" applyFill="1" applyBorder="1" applyAlignment="1">
      <alignment horizontal="left" vertical="center" wrapText="1"/>
    </xf>
    <xf numFmtId="0" fontId="8" fillId="4" borderId="4" xfId="0" applyFont="1" applyFill="1" applyBorder="1" applyAlignment="1">
      <alignment horizontal="left" vertical="center" wrapText="1"/>
    </xf>
    <xf numFmtId="0" fontId="8" fillId="4" borderId="24" xfId="0" applyFont="1" applyFill="1" applyBorder="1" applyAlignment="1">
      <alignment horizontal="left" vertical="center" wrapText="1"/>
    </xf>
    <xf numFmtId="0" fontId="9" fillId="4" borderId="34" xfId="0" applyFont="1" applyFill="1" applyBorder="1" applyAlignment="1">
      <alignment horizontal="left" vertical="center"/>
    </xf>
    <xf numFmtId="0" fontId="9" fillId="4" borderId="0" xfId="0" applyFont="1" applyFill="1" applyBorder="1" applyAlignment="1">
      <alignment horizontal="left" vertical="center"/>
    </xf>
    <xf numFmtId="0" fontId="29" fillId="4" borderId="0" xfId="0" applyFont="1" applyFill="1" applyBorder="1" applyAlignment="1">
      <alignment horizontal="left" vertical="center" wrapText="1"/>
    </xf>
    <xf numFmtId="0" fontId="29" fillId="4" borderId="35" xfId="0" applyFont="1" applyFill="1" applyBorder="1" applyAlignment="1">
      <alignment horizontal="left" vertical="center" wrapText="1"/>
    </xf>
    <xf numFmtId="0" fontId="29" fillId="4" borderId="0" xfId="0" applyFont="1" applyFill="1" applyBorder="1" applyAlignment="1">
      <alignment horizontal="left" vertical="center"/>
    </xf>
    <xf numFmtId="0" fontId="29" fillId="4" borderId="35" xfId="0" applyFont="1" applyFill="1" applyBorder="1" applyAlignment="1">
      <alignment horizontal="left" vertical="center"/>
    </xf>
    <xf numFmtId="0" fontId="4" fillId="4" borderId="0" xfId="0" applyFont="1" applyFill="1" applyBorder="1" applyAlignment="1">
      <alignment horizontal="left" vertical="center"/>
    </xf>
    <xf numFmtId="0" fontId="4" fillId="4" borderId="35" xfId="0" applyFont="1" applyFill="1" applyBorder="1" applyAlignment="1">
      <alignment horizontal="left" vertical="center"/>
    </xf>
    <xf numFmtId="0" fontId="17" fillId="4" borderId="34" xfId="0" applyFont="1" applyFill="1" applyBorder="1" applyAlignment="1">
      <alignment horizontal="left" vertical="center"/>
    </xf>
    <xf numFmtId="0" fontId="17" fillId="4" borderId="0" xfId="0" applyFont="1" applyFill="1" applyBorder="1" applyAlignment="1">
      <alignment horizontal="left" vertical="center"/>
    </xf>
    <xf numFmtId="14" fontId="28" fillId="4" borderId="0" xfId="0" applyNumberFormat="1" applyFont="1" applyFill="1" applyBorder="1" applyAlignment="1">
      <alignment horizontal="center"/>
    </xf>
    <xf numFmtId="0" fontId="28" fillId="4" borderId="0" xfId="0" applyFont="1" applyFill="1" applyBorder="1" applyAlignment="1">
      <alignment horizontal="center"/>
    </xf>
    <xf numFmtId="44" fontId="28" fillId="4" borderId="0" xfId="1" applyFont="1" applyFill="1" applyBorder="1" applyAlignment="1">
      <alignment horizontal="center"/>
    </xf>
    <xf numFmtId="44" fontId="28" fillId="4" borderId="35" xfId="1" applyFont="1" applyFill="1" applyBorder="1" applyAlignment="1">
      <alignment horizontal="center"/>
    </xf>
    <xf numFmtId="0" fontId="3" fillId="4" borderId="20" xfId="0" applyFont="1" applyFill="1" applyBorder="1" applyAlignment="1">
      <alignment horizontal="center"/>
    </xf>
    <xf numFmtId="0" fontId="3" fillId="4" borderId="21" xfId="0" applyFont="1" applyFill="1" applyBorder="1" applyAlignment="1">
      <alignment horizontal="center"/>
    </xf>
    <xf numFmtId="0" fontId="3" fillId="4" borderId="22" xfId="0" applyFont="1" applyFill="1" applyBorder="1" applyAlignment="1">
      <alignment horizontal="center"/>
    </xf>
    <xf numFmtId="0" fontId="8" fillId="4" borderId="14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14" fontId="17" fillId="4" borderId="0" xfId="0" applyNumberFormat="1" applyFont="1" applyFill="1" applyBorder="1" applyAlignment="1">
      <alignment horizontal="center"/>
    </xf>
    <xf numFmtId="0" fontId="17" fillId="4" borderId="0" xfId="0" applyFont="1" applyFill="1" applyBorder="1" applyAlignment="1">
      <alignment horizontal="center"/>
    </xf>
    <xf numFmtId="44" fontId="17" fillId="4" borderId="0" xfId="1" applyFont="1" applyFill="1" applyBorder="1" applyAlignment="1">
      <alignment horizontal="center"/>
    </xf>
    <xf numFmtId="44" fontId="17" fillId="4" borderId="35" xfId="1" applyFont="1" applyFill="1" applyBorder="1" applyAlignment="1">
      <alignment horizontal="center"/>
    </xf>
    <xf numFmtId="0" fontId="16" fillId="4" borderId="10" xfId="0" applyFont="1" applyFill="1" applyBorder="1" applyAlignment="1">
      <alignment horizontal="center" vertical="center" wrapText="1"/>
    </xf>
    <xf numFmtId="0" fontId="16" fillId="4" borderId="11" xfId="0" applyFont="1" applyFill="1" applyBorder="1" applyAlignment="1">
      <alignment horizontal="center" vertical="center" wrapText="1"/>
    </xf>
    <xf numFmtId="0" fontId="16" fillId="4" borderId="12" xfId="0" applyFont="1" applyFill="1" applyBorder="1" applyAlignment="1">
      <alignment horizontal="center" vertical="center" wrapText="1"/>
    </xf>
    <xf numFmtId="0" fontId="9" fillId="4" borderId="31" xfId="0" applyFont="1" applyFill="1" applyBorder="1" applyAlignment="1">
      <alignment horizontal="left" vertical="center"/>
    </xf>
    <xf numFmtId="0" fontId="9" fillId="4" borderId="32" xfId="0" applyFont="1" applyFill="1" applyBorder="1" applyAlignment="1">
      <alignment horizontal="left" vertical="center"/>
    </xf>
    <xf numFmtId="0" fontId="3" fillId="4" borderId="32" xfId="0" applyFont="1" applyFill="1" applyBorder="1" applyAlignment="1">
      <alignment horizontal="left" vertical="center"/>
    </xf>
    <xf numFmtId="0" fontId="3" fillId="4" borderId="33" xfId="0" applyFont="1" applyFill="1" applyBorder="1" applyAlignment="1">
      <alignment horizontal="left" vertical="center"/>
    </xf>
    <xf numFmtId="0" fontId="3" fillId="4" borderId="31" xfId="0" applyFont="1" applyFill="1" applyBorder="1" applyAlignment="1">
      <alignment horizontal="center"/>
    </xf>
    <xf numFmtId="0" fontId="3" fillId="4" borderId="32" xfId="0" applyFont="1" applyFill="1" applyBorder="1" applyAlignment="1">
      <alignment horizontal="center"/>
    </xf>
    <xf numFmtId="0" fontId="3" fillId="4" borderId="33" xfId="0" applyFont="1" applyFill="1" applyBorder="1" applyAlignment="1">
      <alignment horizontal="center"/>
    </xf>
    <xf numFmtId="0" fontId="9" fillId="4" borderId="27" xfId="0" applyFont="1" applyFill="1" applyBorder="1" applyAlignment="1">
      <alignment horizontal="left" vertical="center"/>
    </xf>
    <xf numFmtId="0" fontId="9" fillId="4" borderId="19" xfId="0" applyFont="1" applyFill="1" applyBorder="1" applyAlignment="1">
      <alignment horizontal="left" vertical="center"/>
    </xf>
    <xf numFmtId="0" fontId="29" fillId="4" borderId="19" xfId="0" applyFont="1" applyFill="1" applyBorder="1" applyAlignment="1">
      <alignment horizontal="left" vertical="center"/>
    </xf>
    <xf numFmtId="0" fontId="29" fillId="4" borderId="36" xfId="0" applyFont="1" applyFill="1" applyBorder="1" applyAlignment="1">
      <alignment horizontal="left" vertical="center"/>
    </xf>
    <xf numFmtId="0" fontId="17" fillId="4" borderId="27" xfId="0" applyFont="1" applyFill="1" applyBorder="1" applyAlignment="1">
      <alignment horizontal="left" vertical="center"/>
    </xf>
    <xf numFmtId="0" fontId="17" fillId="4" borderId="19" xfId="0" applyFont="1" applyFill="1" applyBorder="1" applyAlignment="1">
      <alignment horizontal="left" vertical="center"/>
    </xf>
    <xf numFmtId="0" fontId="17" fillId="4" borderId="19" xfId="0" applyFont="1" applyFill="1" applyBorder="1" applyAlignment="1">
      <alignment horizontal="center"/>
    </xf>
    <xf numFmtId="0" fontId="17" fillId="4" borderId="36" xfId="0" applyFont="1" applyFill="1" applyBorder="1" applyAlignment="1">
      <alignment horizontal="center"/>
    </xf>
    <xf numFmtId="14" fontId="30" fillId="4" borderId="14" xfId="0" applyNumberFormat="1" applyFont="1" applyFill="1" applyBorder="1" applyAlignment="1">
      <alignment horizontal="center" vertical="center" wrapText="1"/>
    </xf>
    <xf numFmtId="0" fontId="30" fillId="4" borderId="1" xfId="0" applyFont="1" applyFill="1" applyBorder="1" applyAlignment="1">
      <alignment horizontal="center" vertical="center" wrapText="1"/>
    </xf>
    <xf numFmtId="43" fontId="30" fillId="4" borderId="14" xfId="2" applyFont="1" applyFill="1" applyBorder="1" applyAlignment="1">
      <alignment horizontal="center" vertical="center" wrapText="1"/>
    </xf>
    <xf numFmtId="43" fontId="30" fillId="4" borderId="1" xfId="2" applyFont="1" applyFill="1" applyBorder="1" applyAlignment="1">
      <alignment horizontal="center" vertical="center" wrapText="1"/>
    </xf>
    <xf numFmtId="14" fontId="30" fillId="4" borderId="5" xfId="0" applyNumberFormat="1" applyFont="1" applyFill="1" applyBorder="1" applyAlignment="1">
      <alignment horizontal="center" vertical="center" wrapText="1"/>
    </xf>
    <xf numFmtId="44" fontId="30" fillId="4" borderId="1" xfId="1" applyFont="1" applyFill="1" applyBorder="1" applyAlignment="1">
      <alignment horizontal="center" vertical="center" wrapText="1"/>
    </xf>
    <xf numFmtId="44" fontId="30" fillId="4" borderId="15" xfId="1" applyFont="1" applyFill="1" applyBorder="1" applyAlignment="1">
      <alignment horizontal="center" vertical="center" wrapText="1"/>
    </xf>
    <xf numFmtId="14" fontId="8" fillId="4" borderId="23" xfId="0" applyNumberFormat="1" applyFont="1" applyFill="1" applyBorder="1" applyAlignment="1">
      <alignment horizontal="center" vertical="center" wrapText="1"/>
    </xf>
    <xf numFmtId="14" fontId="8" fillId="4" borderId="5" xfId="0" applyNumberFormat="1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14" fontId="8" fillId="4" borderId="3" xfId="0" applyNumberFormat="1" applyFont="1" applyFill="1" applyBorder="1" applyAlignment="1">
      <alignment horizontal="center" vertical="center" wrapText="1"/>
    </xf>
    <xf numFmtId="0" fontId="8" fillId="4" borderId="23" xfId="0" applyFont="1" applyFill="1" applyBorder="1" applyAlignment="1">
      <alignment horizontal="center" vertical="center" wrapText="1"/>
    </xf>
    <xf numFmtId="44" fontId="8" fillId="4" borderId="3" xfId="1" applyFont="1" applyFill="1" applyBorder="1" applyAlignment="1">
      <alignment horizontal="center" vertical="center" wrapText="1"/>
    </xf>
    <xf numFmtId="44" fontId="8" fillId="4" borderId="5" xfId="1" applyFont="1" applyFill="1" applyBorder="1" applyAlignment="1">
      <alignment horizontal="center" vertical="center" wrapText="1"/>
    </xf>
    <xf numFmtId="0" fontId="8" fillId="4" borderId="37" xfId="0" applyFont="1" applyFill="1" applyBorder="1" applyAlignment="1">
      <alignment horizontal="left" vertical="center" wrapText="1"/>
    </xf>
    <xf numFmtId="0" fontId="8" fillId="4" borderId="38" xfId="0" applyFont="1" applyFill="1" applyBorder="1" applyAlignment="1">
      <alignment horizontal="left" vertical="center" wrapText="1"/>
    </xf>
    <xf numFmtId="0" fontId="8" fillId="3" borderId="42" xfId="0" applyFont="1" applyFill="1" applyBorder="1" applyAlignment="1">
      <alignment horizontal="right" vertical="center" wrapText="1"/>
    </xf>
    <xf numFmtId="0" fontId="8" fillId="3" borderId="28" xfId="0" applyFont="1" applyFill="1" applyBorder="1" applyAlignment="1">
      <alignment horizontal="left" vertical="center" wrapText="1"/>
    </xf>
    <xf numFmtId="0" fontId="8" fillId="3" borderId="30" xfId="0" applyFont="1" applyFill="1" applyBorder="1" applyAlignment="1">
      <alignment horizontal="left" vertical="center" wrapText="1"/>
    </xf>
    <xf numFmtId="0" fontId="8" fillId="3" borderId="25" xfId="0" applyFont="1" applyFill="1" applyBorder="1" applyAlignment="1">
      <alignment horizontal="right" vertical="center" wrapText="1"/>
    </xf>
    <xf numFmtId="0" fontId="8" fillId="3" borderId="2" xfId="0" applyFont="1" applyFill="1" applyBorder="1" applyAlignment="1">
      <alignment horizontal="right" vertical="center" wrapText="1"/>
    </xf>
    <xf numFmtId="0" fontId="8" fillId="3" borderId="6" xfId="0" applyFont="1" applyFill="1" applyBorder="1" applyAlignment="1">
      <alignment horizontal="right" vertical="center" wrapText="1"/>
    </xf>
    <xf numFmtId="0" fontId="0" fillId="4" borderId="31" xfId="0" applyFill="1" applyBorder="1" applyAlignment="1">
      <alignment horizontal="center"/>
    </xf>
    <xf numFmtId="0" fontId="0" fillId="4" borderId="34" xfId="0" applyFill="1" applyBorder="1" applyAlignment="1">
      <alignment horizontal="center"/>
    </xf>
    <xf numFmtId="0" fontId="0" fillId="4" borderId="27" xfId="0" applyFill="1" applyBorder="1" applyAlignment="1">
      <alignment horizontal="center"/>
    </xf>
    <xf numFmtId="0" fontId="0" fillId="4" borderId="44" xfId="0" applyFill="1" applyBorder="1" applyAlignment="1">
      <alignment horizontal="center"/>
    </xf>
    <xf numFmtId="0" fontId="0" fillId="4" borderId="45" xfId="0" applyFill="1" applyBorder="1" applyAlignment="1">
      <alignment horizontal="center"/>
    </xf>
    <xf numFmtId="0" fontId="7" fillId="4" borderId="23" xfId="0" applyFont="1" applyFill="1" applyBorder="1" applyAlignment="1">
      <alignment horizontal="left" vertical="center" wrapText="1"/>
    </xf>
    <xf numFmtId="0" fontId="29" fillId="4" borderId="10" xfId="0" applyFont="1" applyFill="1" applyBorder="1" applyAlignment="1">
      <alignment horizontal="center" vertical="center" wrapText="1"/>
    </xf>
    <xf numFmtId="0" fontId="33" fillId="0" borderId="11" xfId="0" applyFont="1" applyBorder="1"/>
    <xf numFmtId="0" fontId="33" fillId="0" borderId="12" xfId="0" applyFont="1" applyBorder="1"/>
    <xf numFmtId="0" fontId="0" fillId="4" borderId="0" xfId="0" applyFill="1" applyBorder="1" applyAlignment="1">
      <alignment horizontal="center"/>
    </xf>
    <xf numFmtId="0" fontId="29" fillId="4" borderId="23" xfId="0" applyFont="1" applyFill="1" applyBorder="1" applyAlignment="1">
      <alignment horizontal="left"/>
    </xf>
    <xf numFmtId="0" fontId="29" fillId="4" borderId="4" xfId="0" applyFont="1" applyFill="1" applyBorder="1" applyAlignment="1">
      <alignment horizontal="left"/>
    </xf>
    <xf numFmtId="0" fontId="29" fillId="4" borderId="24" xfId="0" applyFont="1" applyFill="1" applyBorder="1" applyAlignment="1">
      <alignment horizontal="left"/>
    </xf>
    <xf numFmtId="0" fontId="6" fillId="4" borderId="14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31" fillId="4" borderId="0" xfId="0" applyFont="1" applyFill="1" applyAlignment="1">
      <alignment horizontal="left" vertical="center"/>
    </xf>
    <xf numFmtId="0" fontId="11" fillId="4" borderId="0" xfId="0" applyFont="1" applyFill="1" applyAlignment="1">
      <alignment horizontal="left" vertical="center"/>
    </xf>
    <xf numFmtId="0" fontId="8" fillId="4" borderId="39" xfId="0" applyFont="1" applyFill="1" applyBorder="1" applyAlignment="1">
      <alignment horizontal="left" vertical="center" wrapText="1"/>
    </xf>
    <xf numFmtId="0" fontId="8" fillId="4" borderId="29" xfId="0" applyFont="1" applyFill="1" applyBorder="1" applyAlignment="1">
      <alignment horizontal="left" vertical="center" wrapText="1"/>
    </xf>
    <xf numFmtId="0" fontId="10" fillId="4" borderId="16" xfId="0" applyFont="1" applyFill="1" applyBorder="1" applyAlignment="1">
      <alignment horizontal="right" vertical="center" wrapText="1"/>
    </xf>
    <xf numFmtId="0" fontId="10" fillId="4" borderId="17" xfId="0" applyFont="1" applyFill="1" applyBorder="1" applyAlignment="1">
      <alignment horizontal="right" vertical="center" wrapText="1"/>
    </xf>
    <xf numFmtId="0" fontId="10" fillId="4" borderId="25" xfId="0" applyFont="1" applyFill="1" applyBorder="1" applyAlignment="1">
      <alignment horizontal="left" vertical="center" wrapText="1"/>
    </xf>
    <xf numFmtId="0" fontId="10" fillId="4" borderId="2" xfId="0" applyFont="1" applyFill="1" applyBorder="1" applyAlignment="1">
      <alignment horizontal="left" vertical="center" wrapText="1"/>
    </xf>
    <xf numFmtId="0" fontId="10" fillId="4" borderId="6" xfId="0" applyFont="1" applyFill="1" applyBorder="1" applyAlignment="1">
      <alignment horizontal="left" vertical="center" wrapText="1"/>
    </xf>
    <xf numFmtId="0" fontId="10" fillId="4" borderId="34" xfId="0" applyFont="1" applyFill="1" applyBorder="1" applyAlignment="1">
      <alignment horizontal="left" vertical="center" wrapText="1"/>
    </xf>
    <xf numFmtId="0" fontId="10" fillId="4" borderId="0" xfId="0" applyFont="1" applyFill="1" applyBorder="1" applyAlignment="1">
      <alignment horizontal="left" vertical="center" wrapText="1"/>
    </xf>
    <xf numFmtId="0" fontId="10" fillId="4" borderId="40" xfId="0" applyFont="1" applyFill="1" applyBorder="1" applyAlignment="1">
      <alignment horizontal="left" vertical="center" wrapText="1"/>
    </xf>
    <xf numFmtId="0" fontId="10" fillId="4" borderId="26" xfId="0" applyFont="1" applyFill="1" applyBorder="1" applyAlignment="1">
      <alignment horizontal="left" vertical="center" wrapText="1"/>
    </xf>
    <xf numFmtId="0" fontId="10" fillId="4" borderId="7" xfId="0" applyFont="1" applyFill="1" applyBorder="1" applyAlignment="1">
      <alignment horizontal="left" vertical="center" wrapText="1"/>
    </xf>
    <xf numFmtId="0" fontId="10" fillId="4" borderId="8" xfId="0" applyFont="1" applyFill="1" applyBorder="1" applyAlignment="1">
      <alignment horizontal="left" vertical="center" wrapText="1"/>
    </xf>
    <xf numFmtId="0" fontId="15" fillId="4" borderId="0" xfId="0" applyFont="1" applyFill="1" applyAlignment="1">
      <alignment horizontal="center" wrapText="1"/>
    </xf>
    <xf numFmtId="0" fontId="15" fillId="4" borderId="0" xfId="0" applyFont="1" applyFill="1" applyAlignment="1">
      <alignment horizontal="center"/>
    </xf>
    <xf numFmtId="0" fontId="3" fillId="4" borderId="2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4" xfId="0" applyFont="1" applyFill="1" applyBorder="1" applyAlignment="1">
      <alignment horizontal="left"/>
    </xf>
    <xf numFmtId="0" fontId="10" fillId="4" borderId="41" xfId="0" applyFont="1" applyFill="1" applyBorder="1" applyAlignment="1">
      <alignment horizontal="left" vertical="center" wrapText="1"/>
    </xf>
    <xf numFmtId="0" fontId="10" fillId="4" borderId="42" xfId="0" applyFont="1" applyFill="1" applyBorder="1" applyAlignment="1">
      <alignment horizontal="left" vertical="center" wrapText="1"/>
    </xf>
    <xf numFmtId="0" fontId="15" fillId="4" borderId="32" xfId="0" applyFont="1" applyFill="1" applyBorder="1" applyAlignment="1">
      <alignment horizontal="center" vertical="center" wrapText="1"/>
    </xf>
    <xf numFmtId="165" fontId="38" fillId="4" borderId="0" xfId="0" applyNumberFormat="1" applyFont="1" applyFill="1" applyAlignment="1">
      <alignment horizontal="center"/>
    </xf>
    <xf numFmtId="0" fontId="9" fillId="4" borderId="10" xfId="0" applyFont="1" applyFill="1" applyBorder="1" applyAlignment="1">
      <alignment horizontal="center" vertical="center" wrapText="1"/>
    </xf>
    <xf numFmtId="0" fontId="9" fillId="4" borderId="11" xfId="0" applyFont="1" applyFill="1" applyBorder="1" applyAlignment="1">
      <alignment horizontal="center" vertical="center" wrapText="1"/>
    </xf>
    <xf numFmtId="0" fontId="9" fillId="4" borderId="12" xfId="0" applyFont="1" applyFill="1" applyBorder="1" applyAlignment="1">
      <alignment horizontal="center" vertical="center" wrapText="1"/>
    </xf>
    <xf numFmtId="0" fontId="10" fillId="4" borderId="13" xfId="0" applyFont="1" applyFill="1" applyBorder="1" applyAlignment="1">
      <alignment horizontal="left" vertical="center" wrapText="1"/>
    </xf>
    <xf numFmtId="0" fontId="10" fillId="4" borderId="9" xfId="0" applyFont="1" applyFill="1" applyBorder="1" applyAlignment="1">
      <alignment horizontal="left" vertical="center" wrapText="1"/>
    </xf>
    <xf numFmtId="0" fontId="11" fillId="4" borderId="0" xfId="0" applyFont="1" applyFill="1" applyAlignment="1">
      <alignment horizontal="left" wrapText="1"/>
    </xf>
    <xf numFmtId="0" fontId="11" fillId="4" borderId="0" xfId="0" applyFont="1" applyFill="1" applyAlignment="1">
      <alignment horizontal="left"/>
    </xf>
    <xf numFmtId="0" fontId="14" fillId="4" borderId="0" xfId="0" applyFont="1" applyFill="1" applyAlignment="1">
      <alignment horizontal="left" vertical="center" wrapText="1"/>
    </xf>
    <xf numFmtId="0" fontId="14" fillId="4" borderId="19" xfId="0" applyFont="1" applyFill="1" applyBorder="1" applyAlignment="1">
      <alignment horizontal="left" vertical="center"/>
    </xf>
    <xf numFmtId="0" fontId="0" fillId="4" borderId="46" xfId="0" applyFill="1" applyBorder="1" applyAlignment="1">
      <alignment horizontal="center"/>
    </xf>
    <xf numFmtId="0" fontId="0" fillId="4" borderId="43" xfId="0" applyFill="1" applyBorder="1" applyAlignment="1">
      <alignment horizontal="center"/>
    </xf>
    <xf numFmtId="0" fontId="0" fillId="4" borderId="47" xfId="0" applyFill="1" applyBorder="1" applyAlignment="1">
      <alignment horizontal="center"/>
    </xf>
    <xf numFmtId="0" fontId="11" fillId="4" borderId="0" xfId="0" applyFont="1" applyFill="1" applyBorder="1" applyAlignment="1">
      <alignment horizontal="left" vertical="center"/>
    </xf>
    <xf numFmtId="14" fontId="34" fillId="4" borderId="14" xfId="0" applyNumberFormat="1" applyFont="1" applyFill="1" applyBorder="1" applyAlignment="1">
      <alignment horizontal="center" vertical="center" wrapText="1"/>
    </xf>
    <xf numFmtId="0" fontId="34" fillId="4" borderId="1" xfId="0" applyFont="1" applyFill="1" applyBorder="1" applyAlignment="1">
      <alignment horizontal="center" vertical="center" wrapText="1"/>
    </xf>
    <xf numFmtId="43" fontId="34" fillId="4" borderId="14" xfId="2" applyFont="1" applyFill="1" applyBorder="1" applyAlignment="1">
      <alignment horizontal="center" vertical="center" wrapText="1"/>
    </xf>
    <xf numFmtId="43" fontId="34" fillId="4" borderId="1" xfId="2" applyFont="1" applyFill="1" applyBorder="1" applyAlignment="1">
      <alignment horizontal="center" vertical="center" wrapText="1"/>
    </xf>
    <xf numFmtId="14" fontId="34" fillId="4" borderId="5" xfId="0" applyNumberFormat="1" applyFont="1" applyFill="1" applyBorder="1" applyAlignment="1">
      <alignment horizontal="center" vertical="center" wrapText="1"/>
    </xf>
    <xf numFmtId="3" fontId="34" fillId="4" borderId="1" xfId="0" applyNumberFormat="1" applyFont="1" applyFill="1" applyBorder="1" applyAlignment="1">
      <alignment horizontal="center" vertical="center" wrapText="1"/>
    </xf>
    <xf numFmtId="44" fontId="34" fillId="4" borderId="1" xfId="1" applyFont="1" applyFill="1" applyBorder="1" applyAlignment="1">
      <alignment horizontal="center" vertical="center" wrapText="1"/>
    </xf>
    <xf numFmtId="44" fontId="34" fillId="4" borderId="15" xfId="1" applyFont="1" applyFill="1" applyBorder="1" applyAlignment="1">
      <alignment horizontal="center" vertical="center" wrapText="1"/>
    </xf>
    <xf numFmtId="165" fontId="20" fillId="4" borderId="0" xfId="0" applyNumberFormat="1" applyFont="1" applyFill="1" applyAlignment="1">
      <alignment horizontal="center"/>
    </xf>
    <xf numFmtId="0" fontId="3" fillId="4" borderId="10" xfId="0" applyFont="1" applyFill="1" applyBorder="1" applyAlignment="1">
      <alignment horizontal="center" vertical="center" wrapText="1"/>
    </xf>
    <xf numFmtId="0" fontId="0" fillId="0" borderId="11" xfId="0" applyBorder="1"/>
    <xf numFmtId="0" fontId="0" fillId="0" borderId="12" xfId="0" applyBorder="1"/>
    <xf numFmtId="44" fontId="8" fillId="4" borderId="24" xfId="1" applyFont="1" applyFill="1" applyBorder="1" applyAlignment="1">
      <alignment horizontal="center" vertical="center" wrapText="1"/>
    </xf>
    <xf numFmtId="43" fontId="34" fillId="4" borderId="14" xfId="0" applyNumberFormat="1" applyFont="1" applyFill="1" applyBorder="1" applyAlignment="1">
      <alignment horizontal="center" vertical="center" wrapText="1"/>
    </xf>
    <xf numFmtId="44" fontId="34" fillId="4" borderId="14" xfId="0" applyNumberFormat="1" applyFont="1" applyFill="1" applyBorder="1" applyAlignment="1">
      <alignment horizontal="center" vertical="center" wrapText="1"/>
    </xf>
    <xf numFmtId="0" fontId="35" fillId="4" borderId="0" xfId="0" applyFont="1" applyFill="1" applyBorder="1" applyAlignment="1">
      <alignment horizontal="left" vertical="center" wrapText="1"/>
    </xf>
    <xf numFmtId="0" fontId="35" fillId="4" borderId="35" xfId="0" applyFont="1" applyFill="1" applyBorder="1" applyAlignment="1">
      <alignment horizontal="left" vertical="center" wrapText="1"/>
    </xf>
    <xf numFmtId="44" fontId="24" fillId="4" borderId="1" xfId="1" applyFont="1" applyFill="1" applyBorder="1" applyAlignment="1">
      <alignment horizontal="center" vertical="center" wrapText="1"/>
    </xf>
    <xf numFmtId="44" fontId="24" fillId="4" borderId="15" xfId="1" applyFont="1" applyFill="1" applyBorder="1" applyAlignment="1">
      <alignment horizontal="center" vertical="center" wrapText="1"/>
    </xf>
    <xf numFmtId="0" fontId="0" fillId="4" borderId="0" xfId="0" applyFill="1" applyAlignment="1">
      <alignment horizontal="center" vertical="center" wrapText="1"/>
    </xf>
    <xf numFmtId="0" fontId="26" fillId="4" borderId="32" xfId="0" applyFont="1" applyFill="1" applyBorder="1" applyAlignment="1">
      <alignment horizontal="center" vertical="center" wrapText="1"/>
    </xf>
    <xf numFmtId="0" fontId="26" fillId="4" borderId="0" xfId="0" applyFont="1" applyFill="1" applyAlignment="1">
      <alignment horizontal="center" wrapText="1"/>
    </xf>
    <xf numFmtId="0" fontId="26" fillId="4" borderId="0" xfId="0" applyFont="1" applyFill="1" applyAlignment="1">
      <alignment horizontal="center"/>
    </xf>
    <xf numFmtId="165" fontId="37" fillId="4" borderId="0" xfId="0" applyNumberFormat="1" applyFont="1" applyFill="1" applyAlignment="1">
      <alignment horizontal="center"/>
    </xf>
    <xf numFmtId="44" fontId="34" fillId="4" borderId="1" xfId="0" applyNumberFormat="1" applyFont="1" applyFill="1" applyBorder="1" applyAlignment="1">
      <alignment horizontal="center" vertical="center" wrapText="1"/>
    </xf>
    <xf numFmtId="3" fontId="30" fillId="4" borderId="1" xfId="0" applyNumberFormat="1" applyFont="1" applyFill="1" applyBorder="1" applyAlignment="1">
      <alignment horizontal="center" vertical="center" wrapText="1"/>
    </xf>
    <xf numFmtId="44" fontId="8" fillId="4" borderId="3" xfId="0" applyNumberFormat="1" applyFont="1" applyFill="1" applyBorder="1" applyAlignment="1">
      <alignment horizontal="center" vertical="center" wrapText="1"/>
    </xf>
    <xf numFmtId="43" fontId="8" fillId="4" borderId="3" xfId="2" applyFont="1" applyFill="1" applyBorder="1" applyAlignment="1">
      <alignment horizontal="center" vertical="center" wrapText="1"/>
    </xf>
    <xf numFmtId="43" fontId="8" fillId="4" borderId="5" xfId="2" applyFont="1" applyFill="1" applyBorder="1" applyAlignment="1">
      <alignment horizontal="center" vertical="center" wrapText="1"/>
    </xf>
    <xf numFmtId="0" fontId="33" fillId="4" borderId="44" xfId="0" applyFont="1" applyFill="1" applyBorder="1" applyAlignment="1">
      <alignment horizontal="center"/>
    </xf>
    <xf numFmtId="0" fontId="33" fillId="4" borderId="45" xfId="0" applyFont="1" applyFill="1" applyBorder="1" applyAlignment="1">
      <alignment horizontal="center"/>
    </xf>
    <xf numFmtId="0" fontId="34" fillId="4" borderId="23" xfId="0" applyFont="1" applyFill="1" applyBorder="1" applyAlignment="1">
      <alignment horizontal="center" vertical="center" wrapText="1"/>
    </xf>
    <xf numFmtId="0" fontId="34" fillId="4" borderId="5" xfId="0" applyFont="1" applyFill="1" applyBorder="1" applyAlignment="1">
      <alignment horizontal="center" vertical="center" wrapText="1"/>
    </xf>
    <xf numFmtId="44" fontId="34" fillId="4" borderId="3" xfId="1" applyFont="1" applyFill="1" applyBorder="1" applyAlignment="1">
      <alignment horizontal="center" vertical="center" wrapText="1"/>
    </xf>
    <xf numFmtId="44" fontId="34" fillId="4" borderId="5" xfId="1" applyFont="1" applyFill="1" applyBorder="1" applyAlignment="1">
      <alignment horizontal="center" vertical="center" wrapText="1"/>
    </xf>
    <xf numFmtId="0" fontId="34" fillId="4" borderId="3" xfId="0" applyFont="1" applyFill="1" applyBorder="1" applyAlignment="1">
      <alignment horizontal="center" vertical="center" wrapText="1"/>
    </xf>
    <xf numFmtId="14" fontId="34" fillId="4" borderId="23" xfId="0" applyNumberFormat="1" applyFont="1" applyFill="1" applyBorder="1" applyAlignment="1">
      <alignment horizontal="center" vertical="center" wrapText="1"/>
    </xf>
    <xf numFmtId="14" fontId="34" fillId="4" borderId="3" xfId="0" applyNumberFormat="1" applyFont="1" applyFill="1" applyBorder="1" applyAlignment="1">
      <alignment horizontal="center" vertical="center" wrapText="1"/>
    </xf>
    <xf numFmtId="4" fontId="30" fillId="4" borderId="14" xfId="0" applyNumberFormat="1" applyFont="1" applyFill="1" applyBorder="1" applyAlignment="1">
      <alignment horizontal="center" vertical="center" wrapText="1"/>
    </xf>
    <xf numFmtId="4" fontId="30" fillId="4" borderId="1" xfId="0" applyNumberFormat="1" applyFont="1" applyFill="1" applyBorder="1" applyAlignment="1">
      <alignment horizontal="center" vertical="center" wrapText="1"/>
    </xf>
    <xf numFmtId="166" fontId="30" fillId="4" borderId="14" xfId="0" applyNumberFormat="1" applyFont="1" applyFill="1" applyBorder="1" applyAlignment="1">
      <alignment horizontal="center" vertical="center" wrapText="1"/>
    </xf>
    <xf numFmtId="166" fontId="30" fillId="4" borderId="1" xfId="0" applyNumberFormat="1" applyFont="1" applyFill="1" applyBorder="1" applyAlignment="1">
      <alignment horizontal="center" vertical="center" wrapText="1"/>
    </xf>
    <xf numFmtId="0" fontId="41" fillId="4" borderId="14" xfId="0" applyFont="1" applyFill="1" applyBorder="1" applyAlignment="1">
      <alignment horizontal="left" vertical="center" wrapText="1"/>
    </xf>
    <xf numFmtId="0" fontId="41" fillId="4" borderId="1" xfId="0" applyFont="1" applyFill="1" applyBorder="1" applyAlignment="1">
      <alignment horizontal="left" vertical="center" wrapText="1"/>
    </xf>
    <xf numFmtId="0" fontId="41" fillId="4" borderId="16" xfId="0" applyFont="1" applyFill="1" applyBorder="1" applyAlignment="1">
      <alignment horizontal="right" vertical="center" wrapText="1"/>
    </xf>
    <xf numFmtId="0" fontId="41" fillId="4" borderId="17" xfId="0" applyFont="1" applyFill="1" applyBorder="1" applyAlignment="1">
      <alignment horizontal="right" vertical="center" wrapText="1"/>
    </xf>
    <xf numFmtId="0" fontId="41" fillId="4" borderId="25" xfId="0" applyFont="1" applyFill="1" applyBorder="1" applyAlignment="1">
      <alignment horizontal="left" vertical="center" wrapText="1"/>
    </xf>
    <xf numFmtId="0" fontId="41" fillId="4" borderId="2" xfId="0" applyFont="1" applyFill="1" applyBorder="1" applyAlignment="1">
      <alignment horizontal="left" vertical="center" wrapText="1"/>
    </xf>
    <xf numFmtId="0" fontId="41" fillId="4" borderId="6" xfId="0" applyFont="1" applyFill="1" applyBorder="1" applyAlignment="1">
      <alignment horizontal="left" vertical="center" wrapText="1"/>
    </xf>
    <xf numFmtId="0" fontId="41" fillId="4" borderId="34" xfId="0" applyFont="1" applyFill="1" applyBorder="1" applyAlignment="1">
      <alignment horizontal="left" vertical="center" wrapText="1"/>
    </xf>
    <xf numFmtId="0" fontId="41" fillId="4" borderId="0" xfId="0" applyFont="1" applyFill="1" applyBorder="1" applyAlignment="1">
      <alignment horizontal="left" vertical="center" wrapText="1"/>
    </xf>
    <xf numFmtId="0" fontId="41" fillId="4" borderId="40" xfId="0" applyFont="1" applyFill="1" applyBorder="1" applyAlignment="1">
      <alignment horizontal="left" vertical="center" wrapText="1"/>
    </xf>
    <xf numFmtId="0" fontId="41" fillId="4" borderId="26" xfId="0" applyFont="1" applyFill="1" applyBorder="1" applyAlignment="1">
      <alignment horizontal="left" vertical="center" wrapText="1"/>
    </xf>
    <xf numFmtId="0" fontId="41" fillId="4" borderId="7" xfId="0" applyFont="1" applyFill="1" applyBorder="1" applyAlignment="1">
      <alignment horizontal="left" vertical="center" wrapText="1"/>
    </xf>
    <xf numFmtId="0" fontId="41" fillId="4" borderId="8" xfId="0" applyFont="1" applyFill="1" applyBorder="1" applyAlignment="1">
      <alignment horizontal="left" vertical="center" wrapText="1"/>
    </xf>
    <xf numFmtId="0" fontId="39" fillId="4" borderId="14" xfId="0" applyFont="1" applyFill="1" applyBorder="1" applyAlignment="1">
      <alignment horizontal="center" vertical="center" wrapText="1"/>
    </xf>
    <xf numFmtId="0" fontId="39" fillId="4" borderId="1" xfId="0" applyFont="1" applyFill="1" applyBorder="1" applyAlignment="1">
      <alignment horizontal="center" vertical="center" wrapText="1"/>
    </xf>
    <xf numFmtId="44" fontId="30" fillId="4" borderId="14" xfId="0" applyNumberFormat="1" applyFont="1" applyFill="1" applyBorder="1" applyAlignment="1">
      <alignment horizontal="center" vertical="center" wrapText="1"/>
    </xf>
    <xf numFmtId="44" fontId="30" fillId="4" borderId="1" xfId="0" applyNumberFormat="1" applyFont="1" applyFill="1" applyBorder="1" applyAlignment="1">
      <alignment horizontal="center" vertical="center" wrapText="1"/>
    </xf>
    <xf numFmtId="44" fontId="18" fillId="4" borderId="1" xfId="1" applyFont="1" applyFill="1" applyBorder="1" applyAlignment="1">
      <alignment horizontal="center" vertical="center" wrapText="1"/>
    </xf>
    <xf numFmtId="44" fontId="18" fillId="4" borderId="15" xfId="1" applyFont="1" applyFill="1" applyBorder="1" applyAlignment="1">
      <alignment horizontal="center" vertical="center" wrapText="1"/>
    </xf>
    <xf numFmtId="14" fontId="18" fillId="4" borderId="14" xfId="0" applyNumberFormat="1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center" vertical="center" wrapText="1"/>
    </xf>
    <xf numFmtId="3" fontId="18" fillId="4" borderId="1" xfId="0" applyNumberFormat="1" applyFont="1" applyFill="1" applyBorder="1" applyAlignment="1">
      <alignment horizontal="center" vertical="center" wrapText="1"/>
    </xf>
    <xf numFmtId="44" fontId="18" fillId="4" borderId="3" xfId="1" applyFont="1" applyFill="1" applyBorder="1" applyAlignment="1">
      <alignment horizontal="center" vertical="center" wrapText="1"/>
    </xf>
    <xf numFmtId="44" fontId="18" fillId="4" borderId="24" xfId="1" applyFont="1" applyFill="1" applyBorder="1" applyAlignment="1">
      <alignment horizontal="center" vertical="center" wrapText="1"/>
    </xf>
    <xf numFmtId="44" fontId="34" fillId="4" borderId="24" xfId="1" applyFont="1" applyFill="1" applyBorder="1" applyAlignment="1">
      <alignment horizontal="center" vertical="center" wrapText="1"/>
    </xf>
  </cellXfs>
  <cellStyles count="3">
    <cellStyle name="Moeda" xfId="1" builtinId="4"/>
    <cellStyle name="Normal" xfId="0" builtinId="0"/>
    <cellStyle name="Vírgula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554181</xdr:colOff>
      <xdr:row>0</xdr:row>
      <xdr:rowOff>51955</xdr:rowOff>
    </xdr:from>
    <xdr:to>
      <xdr:col>9</xdr:col>
      <xdr:colOff>346363</xdr:colOff>
      <xdr:row>5</xdr:row>
      <xdr:rowOff>166255</xdr:rowOff>
    </xdr:to>
    <xdr:pic>
      <xdr:nvPicPr>
        <xdr:cNvPr id="2" name="Imagem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181" y="51955"/>
          <a:ext cx="5940137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10</xdr:col>
      <xdr:colOff>9524</xdr:colOff>
      <xdr:row>4</xdr:row>
      <xdr:rowOff>152401</xdr:rowOff>
    </xdr:to>
    <xdr:pic>
      <xdr:nvPicPr>
        <xdr:cNvPr id="2" name="Imagem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"/>
          <a:ext cx="7077074" cy="9144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9524</xdr:colOff>
      <xdr:row>5</xdr:row>
      <xdr:rowOff>180975</xdr:rowOff>
    </xdr:to>
    <xdr:pic>
      <xdr:nvPicPr>
        <xdr:cNvPr id="2" name="Imagem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038974" cy="11334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47</xdr:row>
      <xdr:rowOff>0</xdr:rowOff>
    </xdr:from>
    <xdr:to>
      <xdr:col>10</xdr:col>
      <xdr:colOff>9524</xdr:colOff>
      <xdr:row>52</xdr:row>
      <xdr:rowOff>180975</xdr:rowOff>
    </xdr:to>
    <xdr:pic>
      <xdr:nvPicPr>
        <xdr:cNvPr id="4" name="Imagem 3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191875"/>
          <a:ext cx="7038974" cy="11334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9524</xdr:colOff>
      <xdr:row>5</xdr:row>
      <xdr:rowOff>180975</xdr:rowOff>
    </xdr:to>
    <xdr:pic>
      <xdr:nvPicPr>
        <xdr:cNvPr id="2" name="Imagem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038974" cy="11334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54</xdr:row>
      <xdr:rowOff>0</xdr:rowOff>
    </xdr:from>
    <xdr:to>
      <xdr:col>10</xdr:col>
      <xdr:colOff>19050</xdr:colOff>
      <xdr:row>59</xdr:row>
      <xdr:rowOff>180975</xdr:rowOff>
    </xdr:to>
    <xdr:pic>
      <xdr:nvPicPr>
        <xdr:cNvPr id="5" name="Imagem 4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25375"/>
          <a:ext cx="7048500" cy="11334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9524</xdr:colOff>
      <xdr:row>5</xdr:row>
      <xdr:rowOff>180975</xdr:rowOff>
    </xdr:to>
    <xdr:pic>
      <xdr:nvPicPr>
        <xdr:cNvPr id="3" name="Imagem 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1475"/>
          <a:ext cx="7038974" cy="11334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38100</xdr:colOff>
      <xdr:row>5</xdr:row>
      <xdr:rowOff>180975</xdr:rowOff>
    </xdr:to>
    <xdr:pic>
      <xdr:nvPicPr>
        <xdr:cNvPr id="2" name="Imagem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0"/>
          <a:ext cx="7067550" cy="11334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P120"/>
  <sheetViews>
    <sheetView topLeftCell="A25" zoomScale="110" zoomScaleNormal="110" workbookViewId="0">
      <selection activeCell="I93" sqref="I93"/>
    </sheetView>
  </sheetViews>
  <sheetFormatPr defaultColWidth="9.140625" defaultRowHeight="15" x14ac:dyDescent="0.25"/>
  <cols>
    <col min="1" max="1" width="8.5703125" style="1" customWidth="1"/>
    <col min="2" max="2" width="9" style="1" customWidth="1"/>
    <col min="3" max="3" width="8.5703125" style="1" customWidth="1"/>
    <col min="4" max="4" width="11.5703125" style="1" bestFit="1" customWidth="1"/>
    <col min="5" max="5" width="3.5703125" style="1" customWidth="1"/>
    <col min="6" max="9" width="12.7109375" style="1" customWidth="1"/>
    <col min="10" max="10" width="13.28515625" style="1" bestFit="1" customWidth="1"/>
    <col min="11" max="11" width="7.140625" style="1" customWidth="1"/>
    <col min="12" max="12" width="23.85546875" style="1" bestFit="1" customWidth="1"/>
    <col min="13" max="16384" width="9.140625" style="1"/>
  </cols>
  <sheetData>
    <row r="6" spans="1:15" ht="15.75" thickBot="1" x14ac:dyDescent="0.3"/>
    <row r="7" spans="1:15" ht="42" customHeight="1" thickBot="1" x14ac:dyDescent="0.3">
      <c r="A7" s="114" t="s">
        <v>57</v>
      </c>
      <c r="B7" s="115"/>
      <c r="C7" s="115"/>
      <c r="D7" s="115"/>
      <c r="E7" s="115"/>
      <c r="F7" s="115"/>
      <c r="G7" s="115"/>
      <c r="H7" s="115"/>
      <c r="I7" s="115"/>
      <c r="J7" s="116"/>
      <c r="L7" s="84" t="s">
        <v>102</v>
      </c>
      <c r="M7" s="84"/>
      <c r="N7" s="84"/>
      <c r="O7" s="84"/>
    </row>
    <row r="8" spans="1:15" ht="15.75" thickBot="1" x14ac:dyDescent="0.3">
      <c r="A8" s="9"/>
      <c r="B8" s="9"/>
      <c r="C8" s="9"/>
      <c r="D8" s="9"/>
      <c r="E8" s="9"/>
      <c r="F8" s="9"/>
      <c r="G8" s="9"/>
      <c r="H8" s="9"/>
      <c r="I8" s="9"/>
      <c r="J8" s="9"/>
    </row>
    <row r="9" spans="1:15" s="8" customFormat="1" ht="21" customHeight="1" x14ac:dyDescent="0.25">
      <c r="A9" s="117" t="s">
        <v>0</v>
      </c>
      <c r="B9" s="118"/>
      <c r="C9" s="118"/>
      <c r="D9" s="118"/>
      <c r="E9" s="119" t="s">
        <v>55</v>
      </c>
      <c r="F9" s="119"/>
      <c r="G9" s="119"/>
      <c r="H9" s="119"/>
      <c r="I9" s="119"/>
      <c r="J9" s="120"/>
    </row>
    <row r="10" spans="1:15" s="8" customFormat="1" ht="42" customHeight="1" x14ac:dyDescent="0.25">
      <c r="A10" s="90" t="s">
        <v>1</v>
      </c>
      <c r="B10" s="91"/>
      <c r="C10" s="91"/>
      <c r="D10" s="91"/>
      <c r="E10" s="92" t="s">
        <v>125</v>
      </c>
      <c r="F10" s="92"/>
      <c r="G10" s="92"/>
      <c r="H10" s="92"/>
      <c r="I10" s="92"/>
      <c r="J10" s="93"/>
      <c r="L10" s="8" t="s">
        <v>103</v>
      </c>
    </row>
    <row r="11" spans="1:15" s="8" customFormat="1" ht="21" customHeight="1" x14ac:dyDescent="0.25">
      <c r="A11" s="90" t="s">
        <v>2</v>
      </c>
      <c r="B11" s="91"/>
      <c r="C11" s="91"/>
      <c r="D11" s="91"/>
      <c r="E11" s="94" t="s">
        <v>119</v>
      </c>
      <c r="F11" s="94"/>
      <c r="G11" s="94"/>
      <c r="H11" s="94"/>
      <c r="I11" s="94"/>
      <c r="J11" s="95"/>
      <c r="L11" s="8" t="s">
        <v>103</v>
      </c>
    </row>
    <row r="12" spans="1:15" s="8" customFormat="1" ht="33.6" customHeight="1" x14ac:dyDescent="0.25">
      <c r="A12" s="90" t="s">
        <v>91</v>
      </c>
      <c r="B12" s="91"/>
      <c r="C12" s="91"/>
      <c r="D12" s="91"/>
      <c r="E12" s="92" t="s">
        <v>127</v>
      </c>
      <c r="F12" s="92"/>
      <c r="G12" s="92"/>
      <c r="H12" s="92"/>
      <c r="I12" s="92"/>
      <c r="J12" s="93"/>
      <c r="L12" s="8" t="s">
        <v>103</v>
      </c>
    </row>
    <row r="13" spans="1:15" s="8" customFormat="1" ht="21" customHeight="1" x14ac:dyDescent="0.25">
      <c r="A13" s="90" t="s">
        <v>3</v>
      </c>
      <c r="B13" s="91"/>
      <c r="C13" s="91"/>
      <c r="D13" s="91"/>
      <c r="E13" s="94" t="s">
        <v>126</v>
      </c>
      <c r="F13" s="94"/>
      <c r="G13" s="94"/>
      <c r="H13" s="94"/>
      <c r="I13" s="94"/>
      <c r="J13" s="95"/>
      <c r="L13" s="8" t="s">
        <v>103</v>
      </c>
    </row>
    <row r="14" spans="1:15" s="8" customFormat="1" x14ac:dyDescent="0.25">
      <c r="A14" s="90" t="s">
        <v>4</v>
      </c>
      <c r="B14" s="91"/>
      <c r="C14" s="91"/>
      <c r="D14" s="91"/>
      <c r="E14" s="96" t="s">
        <v>92</v>
      </c>
      <c r="F14" s="96"/>
      <c r="G14" s="96"/>
      <c r="H14" s="96"/>
      <c r="I14" s="96"/>
      <c r="J14" s="97"/>
      <c r="L14" s="8" t="s">
        <v>103</v>
      </c>
    </row>
    <row r="15" spans="1:15" s="8" customFormat="1" ht="72.75" customHeight="1" x14ac:dyDescent="0.25">
      <c r="A15" s="90" t="s">
        <v>5</v>
      </c>
      <c r="B15" s="91"/>
      <c r="C15" s="91"/>
      <c r="D15" s="91"/>
      <c r="E15" s="92" t="s">
        <v>120</v>
      </c>
      <c r="F15" s="92"/>
      <c r="G15" s="92"/>
      <c r="H15" s="92"/>
      <c r="I15" s="92"/>
      <c r="J15" s="93"/>
      <c r="L15" s="8" t="s">
        <v>103</v>
      </c>
    </row>
    <row r="16" spans="1:15" s="8" customFormat="1" ht="21" customHeight="1" x14ac:dyDescent="0.25">
      <c r="A16" s="90" t="s">
        <v>6</v>
      </c>
      <c r="B16" s="91"/>
      <c r="C16" s="91"/>
      <c r="D16" s="91"/>
      <c r="E16" s="94" t="s">
        <v>106</v>
      </c>
      <c r="F16" s="94"/>
      <c r="G16" s="94"/>
      <c r="H16" s="94"/>
      <c r="I16" s="94"/>
      <c r="J16" s="95"/>
      <c r="L16" s="8" t="s">
        <v>103</v>
      </c>
    </row>
    <row r="17" spans="1:16" s="8" customFormat="1" ht="21" customHeight="1" thickBot="1" x14ac:dyDescent="0.3">
      <c r="A17" s="124" t="s">
        <v>7</v>
      </c>
      <c r="B17" s="125"/>
      <c r="C17" s="125"/>
      <c r="D17" s="125"/>
      <c r="E17" s="126" t="s">
        <v>56</v>
      </c>
      <c r="F17" s="126"/>
      <c r="G17" s="126"/>
      <c r="H17" s="126"/>
      <c r="I17" s="126"/>
      <c r="J17" s="127"/>
      <c r="L17" s="8" t="s">
        <v>103</v>
      </c>
    </row>
    <row r="18" spans="1:16" s="8" customFormat="1" ht="15.75" thickBot="1" x14ac:dyDescent="0.3">
      <c r="A18" s="10"/>
      <c r="B18" s="10"/>
      <c r="C18" s="10"/>
      <c r="D18" s="10"/>
      <c r="E18" s="11"/>
      <c r="F18" s="11"/>
      <c r="G18" s="11"/>
      <c r="H18" s="11"/>
      <c r="I18" s="11"/>
      <c r="J18" s="11"/>
    </row>
    <row r="19" spans="1:16" x14ac:dyDescent="0.25">
      <c r="A19" s="121" t="s">
        <v>8</v>
      </c>
      <c r="B19" s="122"/>
      <c r="C19" s="122"/>
      <c r="D19" s="18" t="s">
        <v>58</v>
      </c>
      <c r="E19" s="122" t="s">
        <v>9</v>
      </c>
      <c r="F19" s="122"/>
      <c r="G19" s="122" t="s">
        <v>10</v>
      </c>
      <c r="H19" s="122"/>
      <c r="I19" s="122" t="s">
        <v>11</v>
      </c>
      <c r="J19" s="123"/>
    </row>
    <row r="20" spans="1:16" x14ac:dyDescent="0.25">
      <c r="A20" s="98" t="s">
        <v>60</v>
      </c>
      <c r="B20" s="99"/>
      <c r="C20" s="99"/>
      <c r="D20" s="57" t="s">
        <v>121</v>
      </c>
      <c r="E20" s="100">
        <v>45289</v>
      </c>
      <c r="F20" s="100"/>
      <c r="G20" s="100" t="s">
        <v>122</v>
      </c>
      <c r="H20" s="101"/>
      <c r="I20" s="102">
        <v>16560</v>
      </c>
      <c r="J20" s="103"/>
      <c r="L20" s="1" t="s">
        <v>103</v>
      </c>
      <c r="M20" s="33"/>
    </row>
    <row r="21" spans="1:16" x14ac:dyDescent="0.25">
      <c r="A21" s="98" t="s">
        <v>12</v>
      </c>
      <c r="B21" s="99"/>
      <c r="C21" s="99"/>
      <c r="D21" s="15"/>
      <c r="E21" s="110"/>
      <c r="F21" s="111"/>
      <c r="G21" s="111"/>
      <c r="H21" s="111"/>
      <c r="I21" s="112"/>
      <c r="J21" s="113"/>
      <c r="L21" s="1" t="s">
        <v>103</v>
      </c>
      <c r="M21" s="34"/>
    </row>
    <row r="22" spans="1:16" ht="15.75" thickBot="1" x14ac:dyDescent="0.3">
      <c r="A22" s="128" t="s">
        <v>12</v>
      </c>
      <c r="B22" s="129"/>
      <c r="C22" s="129"/>
      <c r="D22" s="13"/>
      <c r="E22" s="130"/>
      <c r="F22" s="130"/>
      <c r="G22" s="130"/>
      <c r="H22" s="130"/>
      <c r="I22" s="130"/>
      <c r="J22" s="131"/>
      <c r="L22" s="1" t="s">
        <v>103</v>
      </c>
    </row>
    <row r="23" spans="1:16" ht="15.75" thickBot="1" x14ac:dyDescent="0.3">
      <c r="A23" s="12"/>
      <c r="B23" s="12"/>
      <c r="C23" s="12"/>
      <c r="D23" s="12"/>
      <c r="E23" s="12"/>
      <c r="F23" s="12"/>
      <c r="G23" s="12"/>
      <c r="H23" s="12"/>
      <c r="I23" s="12"/>
      <c r="J23" s="12"/>
    </row>
    <row r="24" spans="1:16" x14ac:dyDescent="0.25">
      <c r="A24" s="104" t="s">
        <v>13</v>
      </c>
      <c r="B24" s="105"/>
      <c r="C24" s="105"/>
      <c r="D24" s="105"/>
      <c r="E24" s="105"/>
      <c r="F24" s="105"/>
      <c r="G24" s="105"/>
      <c r="H24" s="105"/>
      <c r="I24" s="105"/>
      <c r="J24" s="106"/>
    </row>
    <row r="25" spans="1:16" ht="37.5" customHeight="1" x14ac:dyDescent="0.25">
      <c r="A25" s="107" t="s">
        <v>14</v>
      </c>
      <c r="B25" s="108"/>
      <c r="C25" s="108" t="s">
        <v>15</v>
      </c>
      <c r="D25" s="108"/>
      <c r="E25" s="108" t="s">
        <v>16</v>
      </c>
      <c r="F25" s="108"/>
      <c r="G25" s="108" t="s">
        <v>17</v>
      </c>
      <c r="H25" s="108"/>
      <c r="I25" s="108" t="s">
        <v>18</v>
      </c>
      <c r="J25" s="109"/>
      <c r="M25" s="54"/>
      <c r="N25" s="54"/>
      <c r="O25" s="54"/>
      <c r="P25" s="54"/>
    </row>
    <row r="26" spans="1:16" ht="18.600000000000001" customHeight="1" x14ac:dyDescent="0.25">
      <c r="A26" s="132">
        <v>45296</v>
      </c>
      <c r="B26" s="133"/>
      <c r="C26" s="134">
        <v>1380</v>
      </c>
      <c r="D26" s="135"/>
      <c r="E26" s="136" t="s">
        <v>124</v>
      </c>
      <c r="F26" s="133"/>
      <c r="G26" s="133" t="s">
        <v>124</v>
      </c>
      <c r="H26" s="133"/>
      <c r="I26" s="137">
        <v>0</v>
      </c>
      <c r="J26" s="138"/>
      <c r="L26" s="1" t="s">
        <v>103</v>
      </c>
      <c r="M26" s="54"/>
      <c r="N26" s="54"/>
      <c r="O26" s="54"/>
      <c r="P26" s="54"/>
    </row>
    <row r="27" spans="1:16" x14ac:dyDescent="0.25">
      <c r="A27" s="139"/>
      <c r="B27" s="140"/>
      <c r="C27" s="141"/>
      <c r="D27" s="142"/>
      <c r="E27" s="143"/>
      <c r="F27" s="140"/>
      <c r="G27" s="141"/>
      <c r="H27" s="142"/>
      <c r="I27" s="137">
        <v>0</v>
      </c>
      <c r="J27" s="138"/>
      <c r="L27" s="1" t="s">
        <v>103</v>
      </c>
      <c r="M27" s="54"/>
      <c r="N27" s="54"/>
      <c r="O27" s="54"/>
      <c r="P27" s="54"/>
    </row>
    <row r="28" spans="1:16" x14ac:dyDescent="0.25">
      <c r="A28" s="139"/>
      <c r="B28" s="140"/>
      <c r="C28" s="141"/>
      <c r="D28" s="142"/>
      <c r="E28" s="143"/>
      <c r="F28" s="140"/>
      <c r="G28" s="141"/>
      <c r="H28" s="142"/>
      <c r="I28" s="137">
        <v>0</v>
      </c>
      <c r="J28" s="138"/>
      <c r="L28" s="1" t="s">
        <v>103</v>
      </c>
    </row>
    <row r="29" spans="1:16" x14ac:dyDescent="0.25">
      <c r="A29" s="139"/>
      <c r="B29" s="140"/>
      <c r="C29" s="141"/>
      <c r="D29" s="142"/>
      <c r="E29" s="143"/>
      <c r="F29" s="140"/>
      <c r="G29" s="141"/>
      <c r="H29" s="142"/>
      <c r="I29" s="137">
        <v>0</v>
      </c>
      <c r="J29" s="138"/>
      <c r="L29" s="1" t="s">
        <v>103</v>
      </c>
    </row>
    <row r="30" spans="1:16" x14ac:dyDescent="0.25">
      <c r="A30" s="139"/>
      <c r="B30" s="140"/>
      <c r="C30" s="141"/>
      <c r="D30" s="142"/>
      <c r="E30" s="143"/>
      <c r="F30" s="140"/>
      <c r="G30" s="141"/>
      <c r="H30" s="142"/>
      <c r="I30" s="137">
        <v>0</v>
      </c>
      <c r="J30" s="138"/>
      <c r="L30" s="1" t="s">
        <v>103</v>
      </c>
    </row>
    <row r="31" spans="1:16" x14ac:dyDescent="0.25">
      <c r="A31" s="144"/>
      <c r="B31" s="142"/>
      <c r="C31" s="145"/>
      <c r="D31" s="146"/>
      <c r="E31" s="141"/>
      <c r="F31" s="142"/>
      <c r="G31" s="141"/>
      <c r="H31" s="142"/>
      <c r="I31" s="137">
        <v>0</v>
      </c>
      <c r="J31" s="138"/>
      <c r="L31" s="1" t="s">
        <v>103</v>
      </c>
    </row>
    <row r="32" spans="1:16" x14ac:dyDescent="0.25">
      <c r="A32" s="144"/>
      <c r="B32" s="142"/>
      <c r="C32" s="145"/>
      <c r="D32" s="146"/>
      <c r="E32" s="141"/>
      <c r="F32" s="142"/>
      <c r="G32" s="141"/>
      <c r="H32" s="142"/>
      <c r="I32" s="137">
        <v>0</v>
      </c>
      <c r="J32" s="138"/>
      <c r="L32" s="1" t="s">
        <v>103</v>
      </c>
    </row>
    <row r="33" spans="1:12" x14ac:dyDescent="0.25">
      <c r="A33" s="144"/>
      <c r="B33" s="142"/>
      <c r="C33" s="145"/>
      <c r="D33" s="146"/>
      <c r="E33" s="141"/>
      <c r="F33" s="142"/>
      <c r="G33" s="141"/>
      <c r="H33" s="142"/>
      <c r="I33" s="137">
        <v>0</v>
      </c>
      <c r="J33" s="138"/>
      <c r="L33" s="1" t="s">
        <v>103</v>
      </c>
    </row>
    <row r="34" spans="1:12" x14ac:dyDescent="0.25">
      <c r="A34" s="144"/>
      <c r="B34" s="142"/>
      <c r="C34" s="145"/>
      <c r="D34" s="146"/>
      <c r="E34" s="141"/>
      <c r="F34" s="142"/>
      <c r="G34" s="141"/>
      <c r="H34" s="142"/>
      <c r="I34" s="137">
        <v>0</v>
      </c>
      <c r="J34" s="138"/>
      <c r="L34" s="1" t="s">
        <v>103</v>
      </c>
    </row>
    <row r="35" spans="1:12" ht="15" customHeight="1" thickBot="1" x14ac:dyDescent="0.3">
      <c r="A35" s="152" t="s">
        <v>54</v>
      </c>
      <c r="B35" s="153"/>
      <c r="C35" s="153"/>
      <c r="D35" s="153"/>
      <c r="E35" s="153"/>
      <c r="F35" s="154"/>
      <c r="G35" s="149" t="s">
        <v>59</v>
      </c>
      <c r="H35" s="149"/>
      <c r="I35" s="150" t="s">
        <v>148</v>
      </c>
      <c r="J35" s="151"/>
    </row>
    <row r="36" spans="1:12" x14ac:dyDescent="0.25">
      <c r="A36" s="147" t="s">
        <v>72</v>
      </c>
      <c r="B36" s="148"/>
      <c r="C36" s="148"/>
      <c r="D36" s="148"/>
      <c r="E36" s="148"/>
      <c r="F36" s="148"/>
      <c r="G36" s="155"/>
      <c r="H36" s="58">
        <v>0</v>
      </c>
      <c r="I36" s="59">
        <v>1368</v>
      </c>
      <c r="J36" s="158"/>
      <c r="L36" s="1" t="s">
        <v>104</v>
      </c>
    </row>
    <row r="37" spans="1:12" x14ac:dyDescent="0.25">
      <c r="A37" s="87" t="s">
        <v>73</v>
      </c>
      <c r="B37" s="88"/>
      <c r="C37" s="88"/>
      <c r="D37" s="88"/>
      <c r="E37" s="88"/>
      <c r="F37" s="88"/>
      <c r="G37" s="156"/>
      <c r="H37" s="60"/>
      <c r="I37" s="61">
        <f>I26+I27+I28+I29+I30+I31+I32+I33+I34</f>
        <v>0</v>
      </c>
      <c r="J37" s="158"/>
      <c r="L37" s="1" t="s">
        <v>104</v>
      </c>
    </row>
    <row r="38" spans="1:12" x14ac:dyDescent="0.25">
      <c r="A38" s="160" t="s">
        <v>74</v>
      </c>
      <c r="B38" s="88"/>
      <c r="C38" s="88"/>
      <c r="D38" s="88"/>
      <c r="E38" s="88"/>
      <c r="F38" s="88"/>
      <c r="G38" s="156"/>
      <c r="H38" s="62">
        <v>0</v>
      </c>
      <c r="I38" s="63"/>
      <c r="J38" s="158"/>
      <c r="L38" s="1" t="s">
        <v>103</v>
      </c>
    </row>
    <row r="39" spans="1:12" x14ac:dyDescent="0.25">
      <c r="A39" s="87" t="s">
        <v>75</v>
      </c>
      <c r="B39" s="88"/>
      <c r="C39" s="88"/>
      <c r="D39" s="88"/>
      <c r="E39" s="88"/>
      <c r="F39" s="88"/>
      <c r="G39" s="156"/>
      <c r="H39" s="60"/>
      <c r="I39" s="61">
        <v>0</v>
      </c>
      <c r="J39" s="158"/>
      <c r="L39" s="1" t="s">
        <v>103</v>
      </c>
    </row>
    <row r="40" spans="1:12" ht="24" customHeight="1" x14ac:dyDescent="0.25">
      <c r="A40" s="87" t="s">
        <v>93</v>
      </c>
      <c r="B40" s="88"/>
      <c r="C40" s="88"/>
      <c r="D40" s="88"/>
      <c r="E40" s="88"/>
      <c r="F40" s="88"/>
      <c r="G40" s="156"/>
      <c r="H40" s="62">
        <v>0</v>
      </c>
      <c r="I40" s="61">
        <v>0</v>
      </c>
      <c r="J40" s="158"/>
      <c r="L40" s="1" t="s">
        <v>103</v>
      </c>
    </row>
    <row r="41" spans="1:12" x14ac:dyDescent="0.25">
      <c r="A41" s="87" t="s">
        <v>76</v>
      </c>
      <c r="B41" s="88"/>
      <c r="C41" s="88"/>
      <c r="D41" s="88"/>
      <c r="E41" s="88"/>
      <c r="F41" s="89"/>
      <c r="G41" s="156"/>
      <c r="H41" s="60"/>
      <c r="I41" s="61">
        <f>I36+I37+I39+I40</f>
        <v>1368</v>
      </c>
      <c r="J41" s="158"/>
      <c r="L41" s="1" t="s">
        <v>104</v>
      </c>
    </row>
    <row r="42" spans="1:12" x14ac:dyDescent="0.25">
      <c r="A42" s="87" t="s">
        <v>77</v>
      </c>
      <c r="B42" s="88"/>
      <c r="C42" s="88"/>
      <c r="D42" s="88"/>
      <c r="E42" s="88"/>
      <c r="F42" s="89"/>
      <c r="G42" s="156"/>
      <c r="H42" s="62">
        <v>15.7</v>
      </c>
      <c r="I42" s="60"/>
      <c r="J42" s="158"/>
      <c r="L42" s="1" t="s">
        <v>104</v>
      </c>
    </row>
    <row r="43" spans="1:12" ht="15" customHeight="1" thickBot="1" x14ac:dyDescent="0.3">
      <c r="A43" s="172" t="s">
        <v>78</v>
      </c>
      <c r="B43" s="173"/>
      <c r="C43" s="173"/>
      <c r="D43" s="173"/>
      <c r="E43" s="173"/>
      <c r="F43" s="173"/>
      <c r="G43" s="157"/>
      <c r="H43" s="64"/>
      <c r="I43" s="65">
        <f>H42+I41</f>
        <v>1383.7</v>
      </c>
      <c r="J43" s="159"/>
      <c r="L43" s="1" t="s">
        <v>104</v>
      </c>
    </row>
    <row r="44" spans="1:12" ht="10.5" customHeight="1" x14ac:dyDescent="0.25"/>
    <row r="45" spans="1:12" ht="11.1" customHeight="1" x14ac:dyDescent="0.25">
      <c r="A45" s="170" t="s">
        <v>19</v>
      </c>
      <c r="B45" s="170"/>
      <c r="C45" s="170"/>
      <c r="D45" s="170"/>
      <c r="E45" s="170"/>
      <c r="F45" s="170"/>
      <c r="G45" s="170"/>
      <c r="H45" s="170"/>
      <c r="I45" s="170"/>
      <c r="J45" s="170"/>
    </row>
    <row r="46" spans="1:12" ht="11.1" customHeight="1" x14ac:dyDescent="0.25">
      <c r="A46" s="171" t="s">
        <v>20</v>
      </c>
      <c r="B46" s="171"/>
      <c r="C46" s="171"/>
      <c r="D46" s="171"/>
      <c r="E46" s="171"/>
      <c r="F46" s="171"/>
      <c r="G46" s="171"/>
      <c r="H46" s="171"/>
      <c r="I46" s="171"/>
      <c r="J46" s="171"/>
    </row>
    <row r="47" spans="1:12" ht="11.1" customHeight="1" x14ac:dyDescent="0.25">
      <c r="A47" s="171" t="s">
        <v>21</v>
      </c>
      <c r="B47" s="171"/>
      <c r="C47" s="171"/>
      <c r="D47" s="171"/>
      <c r="E47" s="171"/>
      <c r="F47" s="171"/>
      <c r="G47" s="171"/>
      <c r="H47" s="171"/>
      <c r="I47" s="171"/>
      <c r="J47" s="171"/>
    </row>
    <row r="48" spans="1:12" ht="15.75" thickBot="1" x14ac:dyDescent="0.3"/>
    <row r="49" spans="1:12" ht="63" customHeight="1" thickBot="1" x14ac:dyDescent="0.3">
      <c r="A49" s="161" t="s">
        <v>128</v>
      </c>
      <c r="B49" s="162"/>
      <c r="C49" s="162"/>
      <c r="D49" s="162"/>
      <c r="E49" s="162"/>
      <c r="F49" s="162"/>
      <c r="G49" s="162"/>
      <c r="H49" s="162"/>
      <c r="I49" s="162"/>
      <c r="J49" s="163"/>
      <c r="L49" s="8" t="s">
        <v>103</v>
      </c>
    </row>
    <row r="50" spans="1:12" ht="15.75" thickBot="1" x14ac:dyDescent="0.3">
      <c r="A50" s="164"/>
      <c r="B50" s="164"/>
      <c r="C50" s="164"/>
      <c r="D50" s="164"/>
      <c r="E50" s="164"/>
      <c r="F50" s="164"/>
      <c r="G50" s="164"/>
      <c r="H50" s="164"/>
      <c r="I50" s="164"/>
      <c r="J50" s="164"/>
    </row>
    <row r="51" spans="1:12" x14ac:dyDescent="0.25">
      <c r="A51" s="104" t="s">
        <v>22</v>
      </c>
      <c r="B51" s="105"/>
      <c r="C51" s="105"/>
      <c r="D51" s="105"/>
      <c r="E51" s="105"/>
      <c r="F51" s="105"/>
      <c r="G51" s="105"/>
      <c r="H51" s="105"/>
      <c r="I51" s="105"/>
      <c r="J51" s="106"/>
    </row>
    <row r="52" spans="1:12" x14ac:dyDescent="0.25">
      <c r="A52" s="165" t="s">
        <v>123</v>
      </c>
      <c r="B52" s="166"/>
      <c r="C52" s="166"/>
      <c r="D52" s="166"/>
      <c r="E52" s="166"/>
      <c r="F52" s="166"/>
      <c r="G52" s="166"/>
      <c r="H52" s="166"/>
      <c r="I52" s="166"/>
      <c r="J52" s="167"/>
    </row>
    <row r="53" spans="1:12" ht="72" x14ac:dyDescent="0.25">
      <c r="A53" s="168" t="s">
        <v>23</v>
      </c>
      <c r="B53" s="169"/>
      <c r="C53" s="169"/>
      <c r="D53" s="169"/>
      <c r="E53" s="169"/>
      <c r="F53" s="2" t="s">
        <v>24</v>
      </c>
      <c r="G53" s="2" t="s">
        <v>25</v>
      </c>
      <c r="H53" s="22" t="s">
        <v>26</v>
      </c>
      <c r="I53" s="2" t="s">
        <v>27</v>
      </c>
      <c r="J53" s="3" t="s">
        <v>28</v>
      </c>
    </row>
    <row r="54" spans="1:12" x14ac:dyDescent="0.25">
      <c r="A54" s="85" t="s">
        <v>29</v>
      </c>
      <c r="B54" s="86"/>
      <c r="C54" s="86"/>
      <c r="D54" s="86"/>
      <c r="E54" s="86"/>
      <c r="F54" s="66">
        <v>1380</v>
      </c>
      <c r="G54" s="66">
        <v>0</v>
      </c>
      <c r="H54" s="67">
        <v>1380</v>
      </c>
      <c r="I54" s="66">
        <f>G54+H54</f>
        <v>1380</v>
      </c>
      <c r="J54" s="68">
        <v>0</v>
      </c>
      <c r="L54" s="1" t="s">
        <v>103</v>
      </c>
    </row>
    <row r="55" spans="1:12" x14ac:dyDescent="0.25">
      <c r="A55" s="85" t="s">
        <v>30</v>
      </c>
      <c r="B55" s="86"/>
      <c r="C55" s="86"/>
      <c r="D55" s="86"/>
      <c r="E55" s="86"/>
      <c r="F55" s="66">
        <v>0</v>
      </c>
      <c r="G55" s="66">
        <v>0</v>
      </c>
      <c r="H55" s="67">
        <v>0</v>
      </c>
      <c r="I55" s="66">
        <f t="shared" ref="I55:I70" si="0">G55+H55</f>
        <v>0</v>
      </c>
      <c r="J55" s="68">
        <v>0</v>
      </c>
      <c r="L55" s="1" t="s">
        <v>103</v>
      </c>
    </row>
    <row r="56" spans="1:12" x14ac:dyDescent="0.25">
      <c r="A56" s="85" t="s">
        <v>31</v>
      </c>
      <c r="B56" s="86"/>
      <c r="C56" s="86"/>
      <c r="D56" s="86"/>
      <c r="E56" s="86"/>
      <c r="F56" s="66">
        <v>0</v>
      </c>
      <c r="G56" s="66">
        <v>0</v>
      </c>
      <c r="H56" s="67">
        <v>0</v>
      </c>
      <c r="I56" s="66">
        <f t="shared" si="0"/>
        <v>0</v>
      </c>
      <c r="J56" s="68">
        <v>0</v>
      </c>
      <c r="L56" s="1" t="s">
        <v>103</v>
      </c>
    </row>
    <row r="57" spans="1:12" x14ac:dyDescent="0.25">
      <c r="A57" s="85" t="s">
        <v>32</v>
      </c>
      <c r="B57" s="86"/>
      <c r="C57" s="86"/>
      <c r="D57" s="86"/>
      <c r="E57" s="86"/>
      <c r="F57" s="66">
        <v>0</v>
      </c>
      <c r="G57" s="66">
        <v>0</v>
      </c>
      <c r="H57" s="67">
        <v>0</v>
      </c>
      <c r="I57" s="66">
        <f t="shared" si="0"/>
        <v>0</v>
      </c>
      <c r="J57" s="68">
        <v>0</v>
      </c>
      <c r="L57" s="1" t="s">
        <v>103</v>
      </c>
    </row>
    <row r="58" spans="1:12" x14ac:dyDescent="0.25">
      <c r="A58" s="85" t="s">
        <v>33</v>
      </c>
      <c r="B58" s="86"/>
      <c r="C58" s="86"/>
      <c r="D58" s="86"/>
      <c r="E58" s="86"/>
      <c r="F58" s="66">
        <v>0</v>
      </c>
      <c r="G58" s="66">
        <v>0</v>
      </c>
      <c r="H58" s="67">
        <v>0</v>
      </c>
      <c r="I58" s="66">
        <f t="shared" si="0"/>
        <v>0</v>
      </c>
      <c r="J58" s="68">
        <v>0</v>
      </c>
      <c r="L58" s="1" t="s">
        <v>103</v>
      </c>
    </row>
    <row r="59" spans="1:12" x14ac:dyDescent="0.25">
      <c r="A59" s="85" t="s">
        <v>34</v>
      </c>
      <c r="B59" s="86"/>
      <c r="C59" s="86"/>
      <c r="D59" s="86"/>
      <c r="E59" s="86"/>
      <c r="F59" s="66">
        <v>0</v>
      </c>
      <c r="G59" s="66">
        <v>0</v>
      </c>
      <c r="H59" s="67">
        <v>0</v>
      </c>
      <c r="I59" s="66">
        <f t="shared" si="0"/>
        <v>0</v>
      </c>
      <c r="J59" s="68">
        <v>0</v>
      </c>
      <c r="L59" s="1" t="s">
        <v>103</v>
      </c>
    </row>
    <row r="60" spans="1:12" x14ac:dyDescent="0.25">
      <c r="A60" s="85" t="s">
        <v>35</v>
      </c>
      <c r="B60" s="86"/>
      <c r="C60" s="86"/>
      <c r="D60" s="86"/>
      <c r="E60" s="86"/>
      <c r="F60" s="66">
        <v>0</v>
      </c>
      <c r="G60" s="66">
        <v>0</v>
      </c>
      <c r="H60" s="67">
        <v>0</v>
      </c>
      <c r="I60" s="66">
        <f t="shared" si="0"/>
        <v>0</v>
      </c>
      <c r="J60" s="68">
        <v>0</v>
      </c>
      <c r="L60" s="1" t="s">
        <v>103</v>
      </c>
    </row>
    <row r="61" spans="1:12" ht="15" customHeight="1" x14ac:dyDescent="0.25">
      <c r="A61" s="176" t="s">
        <v>64</v>
      </c>
      <c r="B61" s="177"/>
      <c r="C61" s="177"/>
      <c r="D61" s="177"/>
      <c r="E61" s="178"/>
      <c r="F61" s="66">
        <v>0</v>
      </c>
      <c r="G61" s="66">
        <v>0</v>
      </c>
      <c r="H61" s="67">
        <v>0</v>
      </c>
      <c r="I61" s="66">
        <f t="shared" si="0"/>
        <v>0</v>
      </c>
      <c r="J61" s="68">
        <v>0</v>
      </c>
      <c r="L61" s="1" t="s">
        <v>103</v>
      </c>
    </row>
    <row r="62" spans="1:12" x14ac:dyDescent="0.25">
      <c r="A62" s="179"/>
      <c r="B62" s="180"/>
      <c r="C62" s="180"/>
      <c r="D62" s="180"/>
      <c r="E62" s="181"/>
      <c r="F62" s="66">
        <v>0</v>
      </c>
      <c r="G62" s="66">
        <v>0</v>
      </c>
      <c r="H62" s="67">
        <v>0</v>
      </c>
      <c r="I62" s="66">
        <f t="shared" si="0"/>
        <v>0</v>
      </c>
      <c r="J62" s="68">
        <v>0</v>
      </c>
      <c r="L62" s="1" t="s">
        <v>103</v>
      </c>
    </row>
    <row r="63" spans="1:12" x14ac:dyDescent="0.25">
      <c r="A63" s="182"/>
      <c r="B63" s="183"/>
      <c r="C63" s="183"/>
      <c r="D63" s="183"/>
      <c r="E63" s="184"/>
      <c r="F63" s="66">
        <v>0</v>
      </c>
      <c r="G63" s="66">
        <v>0</v>
      </c>
      <c r="H63" s="67">
        <v>0</v>
      </c>
      <c r="I63" s="66">
        <f t="shared" si="0"/>
        <v>0</v>
      </c>
      <c r="J63" s="68">
        <v>0</v>
      </c>
      <c r="L63" s="1" t="s">
        <v>103</v>
      </c>
    </row>
    <row r="64" spans="1:12" x14ac:dyDescent="0.25">
      <c r="A64" s="85" t="s">
        <v>36</v>
      </c>
      <c r="B64" s="86"/>
      <c r="C64" s="86"/>
      <c r="D64" s="86"/>
      <c r="E64" s="86"/>
      <c r="F64" s="66">
        <v>0</v>
      </c>
      <c r="G64" s="66">
        <v>0</v>
      </c>
      <c r="H64" s="67">
        <v>0</v>
      </c>
      <c r="I64" s="66">
        <f t="shared" si="0"/>
        <v>0</v>
      </c>
      <c r="J64" s="68">
        <v>0</v>
      </c>
      <c r="L64" s="1" t="s">
        <v>103</v>
      </c>
    </row>
    <row r="65" spans="1:12" x14ac:dyDescent="0.25">
      <c r="A65" s="85" t="s">
        <v>37</v>
      </c>
      <c r="B65" s="86"/>
      <c r="C65" s="86"/>
      <c r="D65" s="86"/>
      <c r="E65" s="86"/>
      <c r="F65" s="66">
        <v>0</v>
      </c>
      <c r="G65" s="66">
        <v>0</v>
      </c>
      <c r="H65" s="67">
        <v>0</v>
      </c>
      <c r="I65" s="66">
        <f t="shared" si="0"/>
        <v>0</v>
      </c>
      <c r="J65" s="68">
        <v>0</v>
      </c>
      <c r="L65" s="1" t="s">
        <v>103</v>
      </c>
    </row>
    <row r="66" spans="1:12" x14ac:dyDescent="0.25">
      <c r="A66" s="85" t="s">
        <v>38</v>
      </c>
      <c r="B66" s="86"/>
      <c r="C66" s="86"/>
      <c r="D66" s="86"/>
      <c r="E66" s="86"/>
      <c r="F66" s="66">
        <v>0</v>
      </c>
      <c r="G66" s="66">
        <v>0</v>
      </c>
      <c r="H66" s="67">
        <v>0</v>
      </c>
      <c r="I66" s="66">
        <f t="shared" si="0"/>
        <v>0</v>
      </c>
      <c r="J66" s="68">
        <v>0</v>
      </c>
      <c r="L66" s="1" t="s">
        <v>103</v>
      </c>
    </row>
    <row r="67" spans="1:12" x14ac:dyDescent="0.25">
      <c r="A67" s="85" t="s">
        <v>39</v>
      </c>
      <c r="B67" s="86"/>
      <c r="C67" s="86"/>
      <c r="D67" s="86"/>
      <c r="E67" s="86"/>
      <c r="F67" s="66">
        <v>0</v>
      </c>
      <c r="G67" s="66">
        <v>0</v>
      </c>
      <c r="H67" s="67">
        <v>0</v>
      </c>
      <c r="I67" s="66">
        <f t="shared" si="0"/>
        <v>0</v>
      </c>
      <c r="J67" s="68">
        <v>0</v>
      </c>
      <c r="L67" s="1" t="s">
        <v>103</v>
      </c>
    </row>
    <row r="68" spans="1:12" x14ac:dyDescent="0.25">
      <c r="A68" s="85" t="s">
        <v>40</v>
      </c>
      <c r="B68" s="86"/>
      <c r="C68" s="86"/>
      <c r="D68" s="86"/>
      <c r="E68" s="86"/>
      <c r="F68" s="66">
        <v>0</v>
      </c>
      <c r="G68" s="66">
        <v>0</v>
      </c>
      <c r="H68" s="67">
        <v>0</v>
      </c>
      <c r="I68" s="66">
        <f t="shared" si="0"/>
        <v>0</v>
      </c>
      <c r="J68" s="68">
        <v>0</v>
      </c>
      <c r="L68" s="1" t="s">
        <v>103</v>
      </c>
    </row>
    <row r="69" spans="1:12" x14ac:dyDescent="0.25">
      <c r="A69" s="85" t="s">
        <v>41</v>
      </c>
      <c r="B69" s="86"/>
      <c r="C69" s="86"/>
      <c r="D69" s="86"/>
      <c r="E69" s="86"/>
      <c r="F69" s="66">
        <v>0</v>
      </c>
      <c r="G69" s="66">
        <v>0</v>
      </c>
      <c r="H69" s="67">
        <v>0</v>
      </c>
      <c r="I69" s="66">
        <f t="shared" si="0"/>
        <v>0</v>
      </c>
      <c r="J69" s="68">
        <v>0</v>
      </c>
      <c r="L69" s="1" t="s">
        <v>103</v>
      </c>
    </row>
    <row r="70" spans="1:12" x14ac:dyDescent="0.25">
      <c r="A70" s="85" t="s">
        <v>42</v>
      </c>
      <c r="B70" s="86"/>
      <c r="C70" s="86"/>
      <c r="D70" s="86"/>
      <c r="E70" s="86"/>
      <c r="F70" s="66">
        <v>3.7</v>
      </c>
      <c r="G70" s="66">
        <v>0</v>
      </c>
      <c r="H70" s="67">
        <v>3.7</v>
      </c>
      <c r="I70" s="66">
        <f t="shared" si="0"/>
        <v>3.7</v>
      </c>
      <c r="J70" s="68">
        <v>0</v>
      </c>
      <c r="L70" s="1" t="s">
        <v>103</v>
      </c>
    </row>
    <row r="71" spans="1:12" x14ac:dyDescent="0.25">
      <c r="A71" s="85" t="s">
        <v>43</v>
      </c>
      <c r="B71" s="86"/>
      <c r="C71" s="86"/>
      <c r="D71" s="86"/>
      <c r="E71" s="86"/>
      <c r="F71" s="66">
        <v>0</v>
      </c>
      <c r="G71" s="66">
        <v>0</v>
      </c>
      <c r="H71" s="67">
        <v>0</v>
      </c>
      <c r="I71" s="66">
        <v>0</v>
      </c>
      <c r="J71" s="68">
        <v>0</v>
      </c>
      <c r="L71" s="1" t="s">
        <v>103</v>
      </c>
    </row>
    <row r="72" spans="1:12" ht="15.75" thickBot="1" x14ac:dyDescent="0.3">
      <c r="A72" s="174" t="s">
        <v>44</v>
      </c>
      <c r="B72" s="175"/>
      <c r="C72" s="175"/>
      <c r="D72" s="175"/>
      <c r="E72" s="175"/>
      <c r="F72" s="69">
        <f>I72</f>
        <v>1383.7</v>
      </c>
      <c r="G72" s="69">
        <f t="shared" ref="G72:J72" si="1">SUM(G54:G71)</f>
        <v>0</v>
      </c>
      <c r="H72" s="70">
        <f t="shared" si="1"/>
        <v>1383.7</v>
      </c>
      <c r="I72" s="69">
        <f t="shared" si="1"/>
        <v>1383.7</v>
      </c>
      <c r="J72" s="71">
        <f t="shared" si="1"/>
        <v>0</v>
      </c>
      <c r="L72" s="1" t="s">
        <v>104</v>
      </c>
    </row>
    <row r="73" spans="1:12" ht="15.75" thickBot="1" x14ac:dyDescent="0.3">
      <c r="A73" s="16"/>
      <c r="B73" s="16"/>
      <c r="C73" s="16"/>
      <c r="D73" s="16"/>
      <c r="E73" s="16"/>
      <c r="F73" s="17"/>
      <c r="G73" s="17"/>
      <c r="H73" s="17"/>
      <c r="I73" s="17"/>
      <c r="J73" s="17"/>
    </row>
    <row r="74" spans="1:12" x14ac:dyDescent="0.25">
      <c r="A74" s="104" t="s">
        <v>22</v>
      </c>
      <c r="B74" s="105"/>
      <c r="C74" s="105"/>
      <c r="D74" s="105"/>
      <c r="E74" s="105"/>
      <c r="F74" s="105"/>
      <c r="G74" s="105"/>
      <c r="H74" s="105"/>
      <c r="I74" s="105"/>
      <c r="J74" s="106"/>
    </row>
    <row r="75" spans="1:12" x14ac:dyDescent="0.25">
      <c r="A75" s="187" t="s">
        <v>65</v>
      </c>
      <c r="B75" s="188"/>
      <c r="C75" s="188"/>
      <c r="D75" s="188"/>
      <c r="E75" s="188"/>
      <c r="F75" s="188"/>
      <c r="G75" s="188"/>
      <c r="H75" s="188"/>
      <c r="I75" s="188"/>
      <c r="J75" s="189"/>
    </row>
    <row r="76" spans="1:12" ht="72" x14ac:dyDescent="0.25">
      <c r="A76" s="168" t="s">
        <v>23</v>
      </c>
      <c r="B76" s="169"/>
      <c r="C76" s="169"/>
      <c r="D76" s="169"/>
      <c r="E76" s="169"/>
      <c r="F76" s="2" t="s">
        <v>24</v>
      </c>
      <c r="G76" s="2" t="s">
        <v>25</v>
      </c>
      <c r="H76" s="2" t="s">
        <v>26</v>
      </c>
      <c r="I76" s="2" t="s">
        <v>27</v>
      </c>
      <c r="J76" s="3" t="s">
        <v>28</v>
      </c>
    </row>
    <row r="77" spans="1:12" x14ac:dyDescent="0.25">
      <c r="A77" s="85" t="s">
        <v>29</v>
      </c>
      <c r="B77" s="86"/>
      <c r="C77" s="86"/>
      <c r="D77" s="86"/>
      <c r="E77" s="86"/>
      <c r="F77" s="66">
        <v>0</v>
      </c>
      <c r="G77" s="66">
        <v>0</v>
      </c>
      <c r="H77" s="67">
        <v>0</v>
      </c>
      <c r="I77" s="66">
        <f>G77+H77</f>
        <v>0</v>
      </c>
      <c r="J77" s="68">
        <v>0</v>
      </c>
      <c r="L77" s="1" t="s">
        <v>103</v>
      </c>
    </row>
    <row r="78" spans="1:12" x14ac:dyDescent="0.25">
      <c r="A78" s="85" t="s">
        <v>30</v>
      </c>
      <c r="B78" s="86"/>
      <c r="C78" s="86"/>
      <c r="D78" s="86"/>
      <c r="E78" s="86"/>
      <c r="F78" s="66">
        <v>0</v>
      </c>
      <c r="G78" s="66">
        <v>0</v>
      </c>
      <c r="H78" s="67">
        <v>0</v>
      </c>
      <c r="I78" s="66">
        <f t="shared" ref="I78:I93" si="2">G78+H78</f>
        <v>0</v>
      </c>
      <c r="J78" s="68">
        <v>0</v>
      </c>
      <c r="L78" s="1" t="s">
        <v>103</v>
      </c>
    </row>
    <row r="79" spans="1:12" x14ac:dyDescent="0.25">
      <c r="A79" s="85" t="s">
        <v>31</v>
      </c>
      <c r="B79" s="86"/>
      <c r="C79" s="86"/>
      <c r="D79" s="86"/>
      <c r="E79" s="86"/>
      <c r="F79" s="66">
        <v>0</v>
      </c>
      <c r="G79" s="66">
        <v>0</v>
      </c>
      <c r="H79" s="67">
        <v>0</v>
      </c>
      <c r="I79" s="66">
        <f t="shared" si="2"/>
        <v>0</v>
      </c>
      <c r="J79" s="68">
        <v>0</v>
      </c>
      <c r="L79" s="1" t="s">
        <v>103</v>
      </c>
    </row>
    <row r="80" spans="1:12" x14ac:dyDescent="0.25">
      <c r="A80" s="85" t="s">
        <v>32</v>
      </c>
      <c r="B80" s="86"/>
      <c r="C80" s="86"/>
      <c r="D80" s="86"/>
      <c r="E80" s="86"/>
      <c r="F80" s="66">
        <v>0</v>
      </c>
      <c r="G80" s="66">
        <v>0</v>
      </c>
      <c r="H80" s="67">
        <v>0</v>
      </c>
      <c r="I80" s="66">
        <f t="shared" si="2"/>
        <v>0</v>
      </c>
      <c r="J80" s="68">
        <v>0</v>
      </c>
      <c r="L80" s="1" t="s">
        <v>103</v>
      </c>
    </row>
    <row r="81" spans="1:12" x14ac:dyDescent="0.25">
      <c r="A81" s="85" t="s">
        <v>33</v>
      </c>
      <c r="B81" s="86"/>
      <c r="C81" s="86"/>
      <c r="D81" s="86"/>
      <c r="E81" s="86"/>
      <c r="F81" s="66">
        <v>0</v>
      </c>
      <c r="G81" s="66">
        <v>0</v>
      </c>
      <c r="H81" s="67">
        <v>0</v>
      </c>
      <c r="I81" s="66">
        <f t="shared" si="2"/>
        <v>0</v>
      </c>
      <c r="J81" s="68">
        <v>0</v>
      </c>
      <c r="L81" s="1" t="s">
        <v>103</v>
      </c>
    </row>
    <row r="82" spans="1:12" x14ac:dyDescent="0.25">
      <c r="A82" s="85" t="s">
        <v>34</v>
      </c>
      <c r="B82" s="86"/>
      <c r="C82" s="86"/>
      <c r="D82" s="86"/>
      <c r="E82" s="86"/>
      <c r="F82" s="66">
        <v>0</v>
      </c>
      <c r="G82" s="66">
        <v>0</v>
      </c>
      <c r="H82" s="67">
        <v>0</v>
      </c>
      <c r="I82" s="66">
        <f t="shared" si="2"/>
        <v>0</v>
      </c>
      <c r="J82" s="68">
        <v>0</v>
      </c>
      <c r="L82" s="1" t="s">
        <v>103</v>
      </c>
    </row>
    <row r="83" spans="1:12" x14ac:dyDescent="0.25">
      <c r="A83" s="85" t="s">
        <v>35</v>
      </c>
      <c r="B83" s="86"/>
      <c r="C83" s="86"/>
      <c r="D83" s="86"/>
      <c r="E83" s="86"/>
      <c r="F83" s="66">
        <v>0</v>
      </c>
      <c r="G83" s="66">
        <v>0</v>
      </c>
      <c r="H83" s="67">
        <v>0</v>
      </c>
      <c r="I83" s="66">
        <f t="shared" si="2"/>
        <v>0</v>
      </c>
      <c r="J83" s="68">
        <v>0</v>
      </c>
      <c r="L83" s="1" t="s">
        <v>103</v>
      </c>
    </row>
    <row r="84" spans="1:12" x14ac:dyDescent="0.25">
      <c r="A84" s="176" t="s">
        <v>87</v>
      </c>
      <c r="B84" s="177"/>
      <c r="C84" s="177"/>
      <c r="D84" s="177"/>
      <c r="E84" s="178"/>
      <c r="F84" s="66">
        <v>0</v>
      </c>
      <c r="G84" s="66">
        <v>0</v>
      </c>
      <c r="H84" s="67">
        <v>0</v>
      </c>
      <c r="I84" s="66">
        <f t="shared" si="2"/>
        <v>0</v>
      </c>
      <c r="J84" s="68">
        <v>0</v>
      </c>
      <c r="L84" s="1" t="s">
        <v>103</v>
      </c>
    </row>
    <row r="85" spans="1:12" x14ac:dyDescent="0.25">
      <c r="A85" s="179"/>
      <c r="B85" s="180"/>
      <c r="C85" s="180"/>
      <c r="D85" s="180"/>
      <c r="E85" s="181"/>
      <c r="F85" s="66">
        <v>0</v>
      </c>
      <c r="G85" s="66">
        <v>0</v>
      </c>
      <c r="H85" s="67">
        <v>0</v>
      </c>
      <c r="I85" s="66">
        <f t="shared" si="2"/>
        <v>0</v>
      </c>
      <c r="J85" s="68">
        <v>0</v>
      </c>
      <c r="L85" s="1" t="s">
        <v>103</v>
      </c>
    </row>
    <row r="86" spans="1:12" x14ac:dyDescent="0.25">
      <c r="A86" s="182"/>
      <c r="B86" s="183"/>
      <c r="C86" s="183"/>
      <c r="D86" s="183"/>
      <c r="E86" s="184"/>
      <c r="F86" s="66">
        <v>0</v>
      </c>
      <c r="G86" s="66">
        <v>0</v>
      </c>
      <c r="H86" s="67">
        <v>0</v>
      </c>
      <c r="I86" s="66">
        <f t="shared" si="2"/>
        <v>0</v>
      </c>
      <c r="J86" s="68">
        <v>0</v>
      </c>
      <c r="L86" s="1" t="s">
        <v>103</v>
      </c>
    </row>
    <row r="87" spans="1:12" x14ac:dyDescent="0.25">
      <c r="A87" s="85" t="s">
        <v>36</v>
      </c>
      <c r="B87" s="86"/>
      <c r="C87" s="86"/>
      <c r="D87" s="86"/>
      <c r="E87" s="86"/>
      <c r="F87" s="66">
        <v>0</v>
      </c>
      <c r="G87" s="66">
        <v>0</v>
      </c>
      <c r="H87" s="67">
        <v>0</v>
      </c>
      <c r="I87" s="66">
        <f t="shared" si="2"/>
        <v>0</v>
      </c>
      <c r="J87" s="68">
        <v>0</v>
      </c>
      <c r="L87" s="1" t="s">
        <v>103</v>
      </c>
    </row>
    <row r="88" spans="1:12" x14ac:dyDescent="0.25">
      <c r="A88" s="85" t="s">
        <v>37</v>
      </c>
      <c r="B88" s="86"/>
      <c r="C88" s="86"/>
      <c r="D88" s="86"/>
      <c r="E88" s="86"/>
      <c r="F88" s="66">
        <v>0</v>
      </c>
      <c r="G88" s="66">
        <v>0</v>
      </c>
      <c r="H88" s="67">
        <v>0</v>
      </c>
      <c r="I88" s="66">
        <f t="shared" si="2"/>
        <v>0</v>
      </c>
      <c r="J88" s="68">
        <v>0</v>
      </c>
      <c r="L88" s="1" t="s">
        <v>103</v>
      </c>
    </row>
    <row r="89" spans="1:12" x14ac:dyDescent="0.25">
      <c r="A89" s="85" t="s">
        <v>38</v>
      </c>
      <c r="B89" s="86"/>
      <c r="C89" s="86"/>
      <c r="D89" s="86"/>
      <c r="E89" s="86"/>
      <c r="F89" s="66">
        <v>0</v>
      </c>
      <c r="G89" s="66">
        <v>0</v>
      </c>
      <c r="H89" s="67">
        <v>0</v>
      </c>
      <c r="I89" s="66">
        <f t="shared" si="2"/>
        <v>0</v>
      </c>
      <c r="J89" s="68">
        <v>0</v>
      </c>
      <c r="L89" s="1" t="s">
        <v>103</v>
      </c>
    </row>
    <row r="90" spans="1:12" x14ac:dyDescent="0.25">
      <c r="A90" s="85" t="s">
        <v>39</v>
      </c>
      <c r="B90" s="86"/>
      <c r="C90" s="86"/>
      <c r="D90" s="86"/>
      <c r="E90" s="86"/>
      <c r="F90" s="66">
        <v>0</v>
      </c>
      <c r="G90" s="66">
        <v>0</v>
      </c>
      <c r="H90" s="67">
        <v>0</v>
      </c>
      <c r="I90" s="66">
        <f t="shared" si="2"/>
        <v>0</v>
      </c>
      <c r="J90" s="68">
        <v>0</v>
      </c>
      <c r="L90" s="1" t="s">
        <v>103</v>
      </c>
    </row>
    <row r="91" spans="1:12" x14ac:dyDescent="0.25">
      <c r="A91" s="85" t="s">
        <v>40</v>
      </c>
      <c r="B91" s="86"/>
      <c r="C91" s="86"/>
      <c r="D91" s="86"/>
      <c r="E91" s="86"/>
      <c r="F91" s="66">
        <v>0</v>
      </c>
      <c r="G91" s="66">
        <v>0</v>
      </c>
      <c r="H91" s="67">
        <v>0</v>
      </c>
      <c r="I91" s="66">
        <f t="shared" si="2"/>
        <v>0</v>
      </c>
      <c r="J91" s="68">
        <v>0</v>
      </c>
      <c r="L91" s="1" t="s">
        <v>103</v>
      </c>
    </row>
    <row r="92" spans="1:12" x14ac:dyDescent="0.25">
      <c r="A92" s="85" t="s">
        <v>41</v>
      </c>
      <c r="B92" s="86"/>
      <c r="C92" s="86"/>
      <c r="D92" s="86"/>
      <c r="E92" s="86"/>
      <c r="F92" s="66">
        <v>0</v>
      </c>
      <c r="G92" s="66">
        <v>0</v>
      </c>
      <c r="H92" s="67">
        <v>0</v>
      </c>
      <c r="I92" s="66">
        <f t="shared" si="2"/>
        <v>0</v>
      </c>
      <c r="J92" s="68">
        <v>0</v>
      </c>
      <c r="L92" s="1" t="s">
        <v>103</v>
      </c>
    </row>
    <row r="93" spans="1:12" x14ac:dyDescent="0.25">
      <c r="A93" s="85" t="s">
        <v>42</v>
      </c>
      <c r="B93" s="86"/>
      <c r="C93" s="86"/>
      <c r="D93" s="86"/>
      <c r="E93" s="86"/>
      <c r="F93" s="66">
        <v>15.7</v>
      </c>
      <c r="G93" s="66">
        <v>0</v>
      </c>
      <c r="H93" s="67">
        <v>15.7</v>
      </c>
      <c r="I93" s="66">
        <f t="shared" si="2"/>
        <v>15.7</v>
      </c>
      <c r="J93" s="68">
        <v>0</v>
      </c>
      <c r="L93" s="1" t="s">
        <v>103</v>
      </c>
    </row>
    <row r="94" spans="1:12" x14ac:dyDescent="0.25">
      <c r="A94" s="85" t="s">
        <v>43</v>
      </c>
      <c r="B94" s="86"/>
      <c r="C94" s="86"/>
      <c r="D94" s="86"/>
      <c r="E94" s="86"/>
      <c r="F94" s="66">
        <v>0</v>
      </c>
      <c r="G94" s="66">
        <v>0</v>
      </c>
      <c r="H94" s="67">
        <v>0</v>
      </c>
      <c r="I94" s="66">
        <v>0</v>
      </c>
      <c r="J94" s="68">
        <v>0</v>
      </c>
      <c r="L94" s="1" t="s">
        <v>103</v>
      </c>
    </row>
    <row r="95" spans="1:12" ht="15.75" thickBot="1" x14ac:dyDescent="0.3">
      <c r="A95" s="174" t="s">
        <v>44</v>
      </c>
      <c r="B95" s="175"/>
      <c r="C95" s="175"/>
      <c r="D95" s="175"/>
      <c r="E95" s="175"/>
      <c r="F95" s="69">
        <f>I95</f>
        <v>15.7</v>
      </c>
      <c r="G95" s="69">
        <f t="shared" ref="G95:J95" si="3">SUM(G77:G94)</f>
        <v>0</v>
      </c>
      <c r="H95" s="70">
        <f t="shared" si="3"/>
        <v>15.7</v>
      </c>
      <c r="I95" s="69">
        <f t="shared" si="3"/>
        <v>15.7</v>
      </c>
      <c r="J95" s="71">
        <f t="shared" si="3"/>
        <v>0</v>
      </c>
      <c r="L95" s="1" t="s">
        <v>105</v>
      </c>
    </row>
    <row r="96" spans="1:12" x14ac:dyDescent="0.25">
      <c r="A96" s="16"/>
      <c r="B96" s="16"/>
      <c r="C96" s="16"/>
      <c r="D96" s="16"/>
      <c r="E96" s="16"/>
      <c r="F96" s="79"/>
      <c r="G96" s="79"/>
      <c r="H96" s="79"/>
      <c r="I96" s="79"/>
      <c r="J96" s="79"/>
    </row>
    <row r="97" spans="1:12" x14ac:dyDescent="0.25">
      <c r="A97" s="206" t="s">
        <v>45</v>
      </c>
      <c r="B97" s="206"/>
      <c r="C97" s="206"/>
      <c r="D97" s="206"/>
      <c r="E97" s="206"/>
      <c r="F97" s="206"/>
      <c r="G97" s="206"/>
      <c r="H97" s="206"/>
      <c r="I97" s="206"/>
      <c r="J97" s="206"/>
    </row>
    <row r="98" spans="1:12" x14ac:dyDescent="0.25">
      <c r="A98" s="171" t="s">
        <v>46</v>
      </c>
      <c r="B98" s="171"/>
      <c r="C98" s="171"/>
      <c r="D98" s="171"/>
      <c r="E98" s="171"/>
      <c r="F98" s="171"/>
      <c r="G98" s="171"/>
      <c r="H98" s="171"/>
      <c r="I98" s="171"/>
      <c r="J98" s="171"/>
    </row>
    <row r="99" spans="1:12" x14ac:dyDescent="0.25">
      <c r="A99" s="171" t="s">
        <v>47</v>
      </c>
      <c r="B99" s="171"/>
      <c r="C99" s="171"/>
      <c r="D99" s="171"/>
      <c r="E99" s="171"/>
      <c r="F99" s="171"/>
      <c r="G99" s="171"/>
      <c r="H99" s="171"/>
      <c r="I99" s="171"/>
      <c r="J99" s="171"/>
    </row>
    <row r="100" spans="1:12" x14ac:dyDescent="0.25">
      <c r="A100" s="171" t="s">
        <v>48</v>
      </c>
      <c r="B100" s="171"/>
      <c r="C100" s="171"/>
      <c r="D100" s="171"/>
      <c r="E100" s="171"/>
      <c r="F100" s="171"/>
      <c r="G100" s="171"/>
      <c r="H100" s="171"/>
      <c r="I100" s="171"/>
      <c r="J100" s="171"/>
    </row>
    <row r="101" spans="1:12" ht="21" customHeight="1" x14ac:dyDescent="0.25">
      <c r="A101" s="199" t="s">
        <v>49</v>
      </c>
      <c r="B101" s="200"/>
      <c r="C101" s="200"/>
      <c r="D101" s="200"/>
      <c r="E101" s="200"/>
      <c r="F101" s="200"/>
      <c r="G101" s="200"/>
      <c r="H101" s="200"/>
      <c r="I101" s="200"/>
      <c r="J101" s="200"/>
    </row>
    <row r="102" spans="1:12" ht="41.1" customHeight="1" x14ac:dyDescent="0.25">
      <c r="A102" s="201" t="s">
        <v>50</v>
      </c>
      <c r="B102" s="201"/>
      <c r="C102" s="201"/>
      <c r="D102" s="201"/>
      <c r="E102" s="201"/>
      <c r="F102" s="201"/>
      <c r="G102" s="201"/>
      <c r="H102" s="201"/>
      <c r="I102" s="201"/>
      <c r="J102" s="201"/>
    </row>
    <row r="103" spans="1:12" ht="15.75" thickBot="1" x14ac:dyDescent="0.3">
      <c r="A103" s="202" t="s">
        <v>51</v>
      </c>
      <c r="B103" s="202"/>
      <c r="C103" s="202"/>
      <c r="D103" s="202"/>
      <c r="E103" s="202"/>
      <c r="F103" s="202"/>
      <c r="G103" s="202"/>
      <c r="H103" s="202"/>
      <c r="I103" s="202"/>
      <c r="J103" s="202"/>
    </row>
    <row r="104" spans="1:12" ht="15.75" thickBot="1" x14ac:dyDescent="0.3">
      <c r="A104" s="194" t="s">
        <v>52</v>
      </c>
      <c r="B104" s="195"/>
      <c r="C104" s="195"/>
      <c r="D104" s="195"/>
      <c r="E104" s="195"/>
      <c r="F104" s="195"/>
      <c r="G104" s="195"/>
      <c r="H104" s="195"/>
      <c r="I104" s="195"/>
      <c r="J104" s="196"/>
    </row>
    <row r="105" spans="1:12" x14ac:dyDescent="0.25">
      <c r="A105" s="197" t="s">
        <v>69</v>
      </c>
      <c r="B105" s="198"/>
      <c r="C105" s="198"/>
      <c r="D105" s="198"/>
      <c r="E105" s="198"/>
      <c r="F105" s="198"/>
      <c r="G105" s="198"/>
      <c r="H105" s="198"/>
      <c r="I105" s="203"/>
      <c r="J105" s="72">
        <f>I43</f>
        <v>1383.7</v>
      </c>
      <c r="L105" s="1" t="s">
        <v>105</v>
      </c>
    </row>
    <row r="106" spans="1:12" ht="15.75" customHeight="1" x14ac:dyDescent="0.25">
      <c r="A106" s="85" t="s">
        <v>70</v>
      </c>
      <c r="B106" s="86"/>
      <c r="C106" s="86"/>
      <c r="D106" s="86"/>
      <c r="E106" s="86"/>
      <c r="F106" s="86"/>
      <c r="G106" s="86"/>
      <c r="H106" s="86"/>
      <c r="I106" s="204"/>
      <c r="J106" s="73">
        <f>F72+F95</f>
        <v>1399.4</v>
      </c>
      <c r="L106" s="1" t="s">
        <v>105</v>
      </c>
    </row>
    <row r="107" spans="1:12" ht="15.75" customHeight="1" x14ac:dyDescent="0.25">
      <c r="A107" s="85" t="s">
        <v>68</v>
      </c>
      <c r="B107" s="86"/>
      <c r="C107" s="86"/>
      <c r="D107" s="86"/>
      <c r="E107" s="86"/>
      <c r="F107" s="86"/>
      <c r="G107" s="86"/>
      <c r="H107" s="86"/>
      <c r="I107" s="204"/>
      <c r="J107" s="73">
        <f>H42-H95</f>
        <v>0</v>
      </c>
      <c r="L107" s="1" t="s">
        <v>105</v>
      </c>
    </row>
    <row r="108" spans="1:12" ht="15.75" customHeight="1" x14ac:dyDescent="0.25">
      <c r="A108" s="85" t="s">
        <v>85</v>
      </c>
      <c r="B108" s="86"/>
      <c r="C108" s="86"/>
      <c r="D108" s="86"/>
      <c r="E108" s="86"/>
      <c r="F108" s="86"/>
      <c r="G108" s="86"/>
      <c r="H108" s="86"/>
      <c r="I108" s="204"/>
      <c r="J108" s="73">
        <f>I41-H72-J109</f>
        <v>-15.700000000000045</v>
      </c>
      <c r="L108" s="1" t="s">
        <v>105</v>
      </c>
    </row>
    <row r="109" spans="1:12" ht="15.75" customHeight="1" x14ac:dyDescent="0.25">
      <c r="A109" s="85" t="s">
        <v>71</v>
      </c>
      <c r="B109" s="86"/>
      <c r="C109" s="86"/>
      <c r="D109" s="86"/>
      <c r="E109" s="86"/>
      <c r="F109" s="86"/>
      <c r="G109" s="86"/>
      <c r="H109" s="86"/>
      <c r="I109" s="204"/>
      <c r="J109" s="73">
        <v>0</v>
      </c>
      <c r="L109" s="1" t="s">
        <v>103</v>
      </c>
    </row>
    <row r="110" spans="1:12" ht="15.75" customHeight="1" x14ac:dyDescent="0.25">
      <c r="A110" s="85" t="s">
        <v>79</v>
      </c>
      <c r="B110" s="86"/>
      <c r="C110" s="86"/>
      <c r="D110" s="86"/>
      <c r="E110" s="86"/>
      <c r="F110" s="86"/>
      <c r="G110" s="86"/>
      <c r="H110" s="86"/>
      <c r="I110" s="204"/>
      <c r="J110" s="73">
        <f>H42-I95</f>
        <v>0</v>
      </c>
      <c r="L110" s="1" t="s">
        <v>105</v>
      </c>
    </row>
    <row r="111" spans="1:12" ht="15.75" customHeight="1" x14ac:dyDescent="0.25">
      <c r="A111" s="190" t="s">
        <v>80</v>
      </c>
      <c r="B111" s="191"/>
      <c r="C111" s="191"/>
      <c r="D111" s="191"/>
      <c r="E111" s="191"/>
      <c r="F111" s="191"/>
      <c r="G111" s="191"/>
      <c r="H111" s="191"/>
      <c r="I111" s="204"/>
      <c r="J111" s="74">
        <f>I41-H72</f>
        <v>-15.700000000000045</v>
      </c>
      <c r="L111" s="1" t="s">
        <v>105</v>
      </c>
    </row>
    <row r="112" spans="1:12" ht="15.75" customHeight="1" thickBot="1" x14ac:dyDescent="0.3">
      <c r="A112" s="190" t="s">
        <v>81</v>
      </c>
      <c r="B112" s="191"/>
      <c r="C112" s="191"/>
      <c r="D112" s="191"/>
      <c r="E112" s="191"/>
      <c r="F112" s="191"/>
      <c r="G112" s="191"/>
      <c r="H112" s="191"/>
      <c r="I112" s="205"/>
      <c r="J112" s="75">
        <f>J110+J109</f>
        <v>0</v>
      </c>
      <c r="L112" s="1" t="s">
        <v>105</v>
      </c>
    </row>
    <row r="113" spans="1:12" ht="66" customHeight="1" x14ac:dyDescent="0.25">
      <c r="A113" s="192" t="s">
        <v>53</v>
      </c>
      <c r="B113" s="192"/>
      <c r="C113" s="192"/>
      <c r="D113" s="192"/>
      <c r="E113" s="192"/>
      <c r="F113" s="192"/>
      <c r="G113" s="192"/>
      <c r="H113" s="192"/>
      <c r="I113" s="192"/>
      <c r="J113" s="192"/>
    </row>
    <row r="114" spans="1:12" ht="15.75" x14ac:dyDescent="0.25">
      <c r="A114" s="193" t="s">
        <v>97</v>
      </c>
      <c r="B114" s="193"/>
      <c r="C114" s="193"/>
      <c r="D114" s="193"/>
      <c r="E114" s="193"/>
      <c r="F114" s="193"/>
      <c r="G114" s="193"/>
      <c r="H114" s="193"/>
      <c r="I114" s="193"/>
      <c r="J114" s="193"/>
      <c r="L114" s="1" t="s">
        <v>103</v>
      </c>
    </row>
    <row r="115" spans="1:12" x14ac:dyDescent="0.25">
      <c r="A115" s="14" t="s">
        <v>63</v>
      </c>
      <c r="B115" s="14"/>
      <c r="C115" s="14"/>
      <c r="D115" s="14"/>
      <c r="E115" s="14"/>
      <c r="F115" s="14"/>
      <c r="G115" s="14"/>
      <c r="H115" s="14"/>
      <c r="I115" s="14"/>
      <c r="J115" s="14"/>
    </row>
    <row r="116" spans="1:12" x14ac:dyDescent="0.25">
      <c r="A116" s="14"/>
      <c r="B116" s="14"/>
      <c r="C116" s="14"/>
      <c r="D116" s="14"/>
      <c r="E116" s="14"/>
      <c r="F116" s="14"/>
      <c r="G116" s="14"/>
      <c r="H116" s="14"/>
      <c r="I116" s="14"/>
      <c r="J116" s="14"/>
    </row>
    <row r="117" spans="1:12" x14ac:dyDescent="0.25">
      <c r="A117" s="14"/>
      <c r="B117" s="14"/>
      <c r="C117" s="14"/>
      <c r="D117" s="14"/>
      <c r="E117" s="14"/>
      <c r="F117" s="14"/>
      <c r="G117" s="14"/>
      <c r="H117" s="14"/>
      <c r="I117" s="14"/>
      <c r="J117" s="14"/>
    </row>
    <row r="118" spans="1:12" ht="15.75" x14ac:dyDescent="0.25">
      <c r="A118" s="185" t="s">
        <v>61</v>
      </c>
      <c r="B118" s="186"/>
      <c r="C118" s="186"/>
      <c r="D118" s="186"/>
      <c r="E118" s="186"/>
      <c r="F118" s="186"/>
      <c r="G118" s="186"/>
      <c r="H118" s="186"/>
      <c r="I118" s="186"/>
      <c r="J118" s="186"/>
    </row>
    <row r="119" spans="1:12" ht="15.75" x14ac:dyDescent="0.25">
      <c r="A119" s="186" t="str">
        <f>E13</f>
        <v>VALDOMIRO DE SOUSA SOBRINHO</v>
      </c>
      <c r="B119" s="186"/>
      <c r="C119" s="186"/>
      <c r="D119" s="186"/>
      <c r="E119" s="186"/>
      <c r="F119" s="186"/>
      <c r="G119" s="186"/>
      <c r="H119" s="186"/>
      <c r="I119" s="186"/>
      <c r="J119" s="186"/>
    </row>
    <row r="120" spans="1:12" ht="15.75" x14ac:dyDescent="0.25">
      <c r="A120" s="186" t="s">
        <v>62</v>
      </c>
      <c r="B120" s="186"/>
      <c r="C120" s="186"/>
      <c r="D120" s="186"/>
      <c r="E120" s="186"/>
      <c r="F120" s="186"/>
      <c r="G120" s="186"/>
      <c r="H120" s="186"/>
      <c r="I120" s="186"/>
      <c r="J120" s="186"/>
    </row>
  </sheetData>
  <mergeCells count="167">
    <mergeCell ref="I105:I112"/>
    <mergeCell ref="A60:E60"/>
    <mergeCell ref="A61:E63"/>
    <mergeCell ref="A64:E64"/>
    <mergeCell ref="A65:E65"/>
    <mergeCell ref="A66:E66"/>
    <mergeCell ref="A67:E67"/>
    <mergeCell ref="A54:E54"/>
    <mergeCell ref="A55:E55"/>
    <mergeCell ref="A56:E56"/>
    <mergeCell ref="A57:E57"/>
    <mergeCell ref="A58:E58"/>
    <mergeCell ref="A59:E59"/>
    <mergeCell ref="A68:E68"/>
    <mergeCell ref="A69:E69"/>
    <mergeCell ref="A70:E70"/>
    <mergeCell ref="A71:E71"/>
    <mergeCell ref="A72:E72"/>
    <mergeCell ref="A80:E80"/>
    <mergeCell ref="A81:E81"/>
    <mergeCell ref="A82:E82"/>
    <mergeCell ref="A83:E83"/>
    <mergeCell ref="A97:J97"/>
    <mergeCell ref="A93:E93"/>
    <mergeCell ref="A118:J118"/>
    <mergeCell ref="A119:J119"/>
    <mergeCell ref="A120:J120"/>
    <mergeCell ref="A74:J74"/>
    <mergeCell ref="A75:J75"/>
    <mergeCell ref="A76:E76"/>
    <mergeCell ref="A77:E77"/>
    <mergeCell ref="A78:E78"/>
    <mergeCell ref="A79:E79"/>
    <mergeCell ref="A109:H109"/>
    <mergeCell ref="A112:H112"/>
    <mergeCell ref="A113:J113"/>
    <mergeCell ref="A114:J114"/>
    <mergeCell ref="A104:J104"/>
    <mergeCell ref="A105:H105"/>
    <mergeCell ref="A106:H106"/>
    <mergeCell ref="A107:H107"/>
    <mergeCell ref="A98:J98"/>
    <mergeCell ref="A99:J99"/>
    <mergeCell ref="A100:J100"/>
    <mergeCell ref="A101:J101"/>
    <mergeCell ref="A102:J102"/>
    <mergeCell ref="A103:J103"/>
    <mergeCell ref="A111:H111"/>
    <mergeCell ref="A94:E94"/>
    <mergeCell ref="A95:E95"/>
    <mergeCell ref="A84:E86"/>
    <mergeCell ref="A87:E87"/>
    <mergeCell ref="A88:E88"/>
    <mergeCell ref="A89:E89"/>
    <mergeCell ref="A90:E90"/>
    <mergeCell ref="A91:E91"/>
    <mergeCell ref="A92:E92"/>
    <mergeCell ref="A49:J49"/>
    <mergeCell ref="A50:J50"/>
    <mergeCell ref="A51:J51"/>
    <mergeCell ref="A52:J52"/>
    <mergeCell ref="A53:E53"/>
    <mergeCell ref="A45:J45"/>
    <mergeCell ref="A46:J46"/>
    <mergeCell ref="A47:J47"/>
    <mergeCell ref="A43:F43"/>
    <mergeCell ref="A33:B33"/>
    <mergeCell ref="C33:D33"/>
    <mergeCell ref="E33:F33"/>
    <mergeCell ref="G33:H33"/>
    <mergeCell ref="I33:J33"/>
    <mergeCell ref="A36:F36"/>
    <mergeCell ref="A37:F37"/>
    <mergeCell ref="A34:B34"/>
    <mergeCell ref="C34:D34"/>
    <mergeCell ref="E34:F34"/>
    <mergeCell ref="G34:H34"/>
    <mergeCell ref="I34:J34"/>
    <mergeCell ref="G35:H35"/>
    <mergeCell ref="I35:J35"/>
    <mergeCell ref="A35:F35"/>
    <mergeCell ref="G36:G43"/>
    <mergeCell ref="J36:J43"/>
    <mergeCell ref="A39:F39"/>
    <mergeCell ref="A38:F38"/>
    <mergeCell ref="A40:F40"/>
    <mergeCell ref="A31:B31"/>
    <mergeCell ref="C31:D31"/>
    <mergeCell ref="E31:F31"/>
    <mergeCell ref="G31:H31"/>
    <mergeCell ref="I31:J31"/>
    <mergeCell ref="A32:B32"/>
    <mergeCell ref="C32:D32"/>
    <mergeCell ref="E32:F32"/>
    <mergeCell ref="G32:H32"/>
    <mergeCell ref="I32:J32"/>
    <mergeCell ref="A29:B29"/>
    <mergeCell ref="C29:D29"/>
    <mergeCell ref="E29:F29"/>
    <mergeCell ref="G29:H29"/>
    <mergeCell ref="I29:J29"/>
    <mergeCell ref="A30:B30"/>
    <mergeCell ref="C30:D30"/>
    <mergeCell ref="E30:F30"/>
    <mergeCell ref="G30:H30"/>
    <mergeCell ref="I30:J30"/>
    <mergeCell ref="A27:B27"/>
    <mergeCell ref="C27:D27"/>
    <mergeCell ref="E27:F27"/>
    <mergeCell ref="G27:H27"/>
    <mergeCell ref="I27:J27"/>
    <mergeCell ref="A28:B28"/>
    <mergeCell ref="C28:D28"/>
    <mergeCell ref="E28:F28"/>
    <mergeCell ref="G28:H28"/>
    <mergeCell ref="I28:J28"/>
    <mergeCell ref="A22:C22"/>
    <mergeCell ref="E22:F22"/>
    <mergeCell ref="G22:H22"/>
    <mergeCell ref="I22:J22"/>
    <mergeCell ref="A26:B26"/>
    <mergeCell ref="C26:D26"/>
    <mergeCell ref="E26:F26"/>
    <mergeCell ref="G26:H26"/>
    <mergeCell ref="I26:J26"/>
    <mergeCell ref="I21:J21"/>
    <mergeCell ref="A7:J7"/>
    <mergeCell ref="A9:D9"/>
    <mergeCell ref="E9:J9"/>
    <mergeCell ref="A10:D10"/>
    <mergeCell ref="E10:J10"/>
    <mergeCell ref="A11:D11"/>
    <mergeCell ref="E11:J11"/>
    <mergeCell ref="A19:C19"/>
    <mergeCell ref="E19:F19"/>
    <mergeCell ref="G19:H19"/>
    <mergeCell ref="I19:J19"/>
    <mergeCell ref="A15:D15"/>
    <mergeCell ref="E15:J15"/>
    <mergeCell ref="A16:D16"/>
    <mergeCell ref="E16:J16"/>
    <mergeCell ref="A17:D17"/>
    <mergeCell ref="E17:J17"/>
    <mergeCell ref="L7:O7"/>
    <mergeCell ref="A110:H110"/>
    <mergeCell ref="A108:H108"/>
    <mergeCell ref="A41:F41"/>
    <mergeCell ref="A42:F42"/>
    <mergeCell ref="A12:D12"/>
    <mergeCell ref="E12:J12"/>
    <mergeCell ref="A13:D13"/>
    <mergeCell ref="E13:J13"/>
    <mergeCell ref="A14:D14"/>
    <mergeCell ref="E14:J14"/>
    <mergeCell ref="A20:C20"/>
    <mergeCell ref="E20:F20"/>
    <mergeCell ref="G20:H20"/>
    <mergeCell ref="I20:J20"/>
    <mergeCell ref="A24:J24"/>
    <mergeCell ref="A25:B25"/>
    <mergeCell ref="C25:D25"/>
    <mergeCell ref="E25:F25"/>
    <mergeCell ref="G25:H25"/>
    <mergeCell ref="I25:J25"/>
    <mergeCell ref="A21:C21"/>
    <mergeCell ref="E21:F21"/>
    <mergeCell ref="G21:H21"/>
  </mergeCells>
  <pageMargins left="0.51181102362204722" right="0.51181102362204722" top="0.78740157480314965" bottom="0.78740157480314965" header="0.31496062992125984" footer="0.31496062992125984"/>
  <pageSetup paperSize="9" scale="85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8"/>
  <sheetViews>
    <sheetView topLeftCell="A73" workbookViewId="0">
      <selection activeCell="J102" sqref="J102"/>
    </sheetView>
  </sheetViews>
  <sheetFormatPr defaultColWidth="9.140625" defaultRowHeight="15" x14ac:dyDescent="0.25"/>
  <cols>
    <col min="1" max="3" width="8.5703125" style="1" customWidth="1"/>
    <col min="4" max="4" width="11.5703125" style="1" bestFit="1" customWidth="1"/>
    <col min="5" max="5" width="3.5703125" style="1" customWidth="1"/>
    <col min="6" max="9" width="12.7109375" style="1" customWidth="1"/>
    <col min="10" max="11" width="14.28515625" style="1" bestFit="1" customWidth="1"/>
    <col min="12" max="12" width="23.85546875" style="1" bestFit="1" customWidth="1"/>
    <col min="13" max="16384" width="9.140625" style="1"/>
  </cols>
  <sheetData>
    <row r="1" spans="1:15" ht="42" customHeight="1" thickBot="1" x14ac:dyDescent="0.3">
      <c r="A1" s="114" t="s">
        <v>57</v>
      </c>
      <c r="B1" s="115"/>
      <c r="C1" s="115"/>
      <c r="D1" s="115"/>
      <c r="E1" s="115"/>
      <c r="F1" s="115"/>
      <c r="G1" s="115"/>
      <c r="H1" s="115"/>
      <c r="I1" s="115"/>
      <c r="J1" s="116"/>
      <c r="L1" s="84" t="s">
        <v>102</v>
      </c>
      <c r="M1" s="84"/>
      <c r="N1" s="84"/>
      <c r="O1" s="84"/>
    </row>
    <row r="2" spans="1:15" ht="15.75" thickBot="1" x14ac:dyDescent="0.3">
      <c r="A2" s="9"/>
      <c r="B2" s="9"/>
      <c r="C2" s="9"/>
      <c r="D2" s="9"/>
      <c r="E2" s="9"/>
      <c r="F2" s="9"/>
      <c r="G2" s="9"/>
      <c r="H2" s="9"/>
      <c r="I2" s="9"/>
      <c r="J2" s="9"/>
    </row>
    <row r="3" spans="1:15" s="8" customFormat="1" ht="21" customHeight="1" x14ac:dyDescent="0.25">
      <c r="A3" s="117" t="s">
        <v>0</v>
      </c>
      <c r="B3" s="118"/>
      <c r="C3" s="118"/>
      <c r="D3" s="118"/>
      <c r="E3" s="119" t="s">
        <v>55</v>
      </c>
      <c r="F3" s="119"/>
      <c r="G3" s="119"/>
      <c r="H3" s="119"/>
      <c r="I3" s="119"/>
      <c r="J3" s="120"/>
    </row>
    <row r="4" spans="1:15" s="8" customFormat="1" ht="42" customHeight="1" x14ac:dyDescent="0.25">
      <c r="A4" s="90" t="s">
        <v>1</v>
      </c>
      <c r="B4" s="91"/>
      <c r="C4" s="91"/>
      <c r="D4" s="91"/>
      <c r="E4" s="92" t="s">
        <v>135</v>
      </c>
      <c r="F4" s="92"/>
      <c r="G4" s="92"/>
      <c r="H4" s="92"/>
      <c r="I4" s="92"/>
      <c r="J4" s="93"/>
      <c r="L4" s="8" t="s">
        <v>103</v>
      </c>
    </row>
    <row r="5" spans="1:15" s="8" customFormat="1" ht="21" customHeight="1" x14ac:dyDescent="0.25">
      <c r="A5" s="90" t="s">
        <v>2</v>
      </c>
      <c r="B5" s="91"/>
      <c r="C5" s="91"/>
      <c r="D5" s="91"/>
      <c r="E5" s="94" t="s">
        <v>119</v>
      </c>
      <c r="F5" s="94"/>
      <c r="G5" s="94"/>
      <c r="H5" s="94"/>
      <c r="I5" s="94"/>
      <c r="J5" s="95"/>
      <c r="L5" s="8" t="s">
        <v>103</v>
      </c>
    </row>
    <row r="6" spans="1:15" s="8" customFormat="1" ht="21" customHeight="1" x14ac:dyDescent="0.25">
      <c r="A6" s="90" t="s">
        <v>91</v>
      </c>
      <c r="B6" s="91"/>
      <c r="C6" s="91"/>
      <c r="D6" s="91"/>
      <c r="E6" s="94" t="s">
        <v>136</v>
      </c>
      <c r="F6" s="94"/>
      <c r="G6" s="94"/>
      <c r="H6" s="94"/>
      <c r="I6" s="94"/>
      <c r="J6" s="95"/>
      <c r="L6" s="8" t="s">
        <v>103</v>
      </c>
    </row>
    <row r="7" spans="1:15" s="8" customFormat="1" ht="21" customHeight="1" x14ac:dyDescent="0.25">
      <c r="A7" s="90" t="s">
        <v>3</v>
      </c>
      <c r="B7" s="91"/>
      <c r="C7" s="91"/>
      <c r="D7" s="91"/>
      <c r="E7" s="94" t="s">
        <v>137</v>
      </c>
      <c r="F7" s="94"/>
      <c r="G7" s="94"/>
      <c r="H7" s="94"/>
      <c r="I7" s="94"/>
      <c r="J7" s="95"/>
      <c r="L7" s="8" t="s">
        <v>103</v>
      </c>
    </row>
    <row r="8" spans="1:15" s="8" customFormat="1" ht="21" customHeight="1" x14ac:dyDescent="0.25">
      <c r="A8" s="90" t="s">
        <v>4</v>
      </c>
      <c r="B8" s="91"/>
      <c r="C8" s="91"/>
      <c r="D8" s="91"/>
      <c r="E8" s="94" t="s">
        <v>138</v>
      </c>
      <c r="F8" s="94"/>
      <c r="G8" s="94"/>
      <c r="H8" s="94"/>
      <c r="I8" s="94"/>
      <c r="J8" s="95"/>
      <c r="L8" s="8" t="s">
        <v>103</v>
      </c>
    </row>
    <row r="9" spans="1:15" s="8" customFormat="1" ht="51" customHeight="1" x14ac:dyDescent="0.25">
      <c r="A9" s="90" t="s">
        <v>5</v>
      </c>
      <c r="B9" s="91"/>
      <c r="C9" s="91"/>
      <c r="D9" s="91"/>
      <c r="E9" s="222" t="s">
        <v>120</v>
      </c>
      <c r="F9" s="222"/>
      <c r="G9" s="222"/>
      <c r="H9" s="222"/>
      <c r="I9" s="222"/>
      <c r="J9" s="223"/>
      <c r="L9" s="8" t="s">
        <v>103</v>
      </c>
    </row>
    <row r="10" spans="1:15" s="8" customFormat="1" ht="21" customHeight="1" x14ac:dyDescent="0.25">
      <c r="A10" s="90" t="s">
        <v>6</v>
      </c>
      <c r="B10" s="91"/>
      <c r="C10" s="91"/>
      <c r="D10" s="91"/>
      <c r="E10" s="94" t="s">
        <v>152</v>
      </c>
      <c r="F10" s="94"/>
      <c r="G10" s="94"/>
      <c r="H10" s="94"/>
      <c r="I10" s="94"/>
      <c r="J10" s="95"/>
      <c r="L10" s="8" t="s">
        <v>103</v>
      </c>
    </row>
    <row r="11" spans="1:15" s="8" customFormat="1" ht="21" customHeight="1" thickBot="1" x14ac:dyDescent="0.3">
      <c r="A11" s="124" t="s">
        <v>7</v>
      </c>
      <c r="B11" s="125"/>
      <c r="C11" s="125"/>
      <c r="D11" s="125"/>
      <c r="E11" s="126" t="s">
        <v>139</v>
      </c>
      <c r="F11" s="126"/>
      <c r="G11" s="126"/>
      <c r="H11" s="126"/>
      <c r="I11" s="126"/>
      <c r="J11" s="127"/>
      <c r="L11" s="8" t="s">
        <v>103</v>
      </c>
    </row>
    <row r="12" spans="1:15" s="8" customFormat="1" ht="15.75" thickBot="1" x14ac:dyDescent="0.3">
      <c r="A12" s="10"/>
      <c r="B12" s="10"/>
      <c r="C12" s="10"/>
      <c r="D12" s="10"/>
      <c r="E12" s="11"/>
      <c r="F12" s="11"/>
      <c r="G12" s="11"/>
      <c r="H12" s="11"/>
      <c r="I12" s="11"/>
      <c r="J12" s="11"/>
    </row>
    <row r="13" spans="1:15" x14ac:dyDescent="0.25">
      <c r="A13" s="121" t="s">
        <v>8</v>
      </c>
      <c r="B13" s="122"/>
      <c r="C13" s="122"/>
      <c r="D13" s="32" t="s">
        <v>58</v>
      </c>
      <c r="E13" s="122" t="s">
        <v>9</v>
      </c>
      <c r="F13" s="122"/>
      <c r="G13" s="122" t="s">
        <v>10</v>
      </c>
      <c r="H13" s="122"/>
      <c r="I13" s="122" t="s">
        <v>11</v>
      </c>
      <c r="J13" s="123"/>
    </row>
    <row r="14" spans="1:15" x14ac:dyDescent="0.25">
      <c r="A14" s="98" t="s">
        <v>60</v>
      </c>
      <c r="B14" s="99"/>
      <c r="C14" s="99"/>
      <c r="D14" s="57" t="s">
        <v>121</v>
      </c>
      <c r="E14" s="100">
        <v>45289</v>
      </c>
      <c r="F14" s="100"/>
      <c r="G14" s="100" t="s">
        <v>122</v>
      </c>
      <c r="H14" s="101"/>
      <c r="I14" s="102">
        <v>16560</v>
      </c>
      <c r="J14" s="103"/>
      <c r="L14" s="1" t="s">
        <v>103</v>
      </c>
      <c r="M14" s="33"/>
    </row>
    <row r="15" spans="1:15" x14ac:dyDescent="0.25">
      <c r="A15" s="98" t="s">
        <v>12</v>
      </c>
      <c r="B15" s="99"/>
      <c r="C15" s="99"/>
      <c r="D15" s="15"/>
      <c r="E15" s="110"/>
      <c r="F15" s="111"/>
      <c r="G15" s="111"/>
      <c r="H15" s="111"/>
      <c r="I15" s="112"/>
      <c r="J15" s="113"/>
      <c r="L15" s="1" t="s">
        <v>103</v>
      </c>
      <c r="M15" s="34"/>
    </row>
    <row r="16" spans="1:15" ht="15.75" thickBot="1" x14ac:dyDescent="0.3">
      <c r="A16" s="128" t="s">
        <v>12</v>
      </c>
      <c r="B16" s="129"/>
      <c r="C16" s="129"/>
      <c r="D16" s="13"/>
      <c r="E16" s="130"/>
      <c r="F16" s="130"/>
      <c r="G16" s="130"/>
      <c r="H16" s="130"/>
      <c r="I16" s="130"/>
      <c r="J16" s="131"/>
      <c r="L16" s="1" t="s">
        <v>103</v>
      </c>
    </row>
    <row r="17" spans="1:13" ht="15.75" thickBot="1" x14ac:dyDescent="0.3">
      <c r="A17" s="12"/>
      <c r="B17" s="12"/>
      <c r="C17" s="12"/>
      <c r="D17" s="12"/>
      <c r="E17" s="12"/>
      <c r="F17" s="12"/>
      <c r="G17" s="12"/>
      <c r="H17" s="12"/>
      <c r="I17" s="12"/>
      <c r="J17" s="12"/>
    </row>
    <row r="18" spans="1:13" x14ac:dyDescent="0.25">
      <c r="A18" s="104" t="s">
        <v>13</v>
      </c>
      <c r="B18" s="105"/>
      <c r="C18" s="105"/>
      <c r="D18" s="105"/>
      <c r="E18" s="105"/>
      <c r="F18" s="105"/>
      <c r="G18" s="105"/>
      <c r="H18" s="105"/>
      <c r="I18" s="105"/>
      <c r="J18" s="106"/>
    </row>
    <row r="19" spans="1:13" ht="37.5" customHeight="1" x14ac:dyDescent="0.25">
      <c r="A19" s="107" t="s">
        <v>14</v>
      </c>
      <c r="B19" s="108"/>
      <c r="C19" s="108" t="s">
        <v>15</v>
      </c>
      <c r="D19" s="108"/>
      <c r="E19" s="108" t="s">
        <v>16</v>
      </c>
      <c r="F19" s="108"/>
      <c r="G19" s="108" t="s">
        <v>17</v>
      </c>
      <c r="H19" s="108"/>
      <c r="I19" s="108" t="s">
        <v>18</v>
      </c>
      <c r="J19" s="109"/>
    </row>
    <row r="20" spans="1:13" x14ac:dyDescent="0.25">
      <c r="A20" s="207">
        <f>'MAIO 24'!A20:B20</f>
        <v>45417</v>
      </c>
      <c r="B20" s="208"/>
      <c r="C20" s="213">
        <f>'MAIO 24'!C20:D20</f>
        <v>1380</v>
      </c>
      <c r="D20" s="213"/>
      <c r="E20" s="207">
        <f>'MAIO 24'!E20:F20</f>
        <v>45427</v>
      </c>
      <c r="F20" s="208"/>
      <c r="G20" s="212">
        <f>'MAIO 24'!G20:H20</f>
        <v>553345000015018</v>
      </c>
      <c r="H20" s="208"/>
      <c r="I20" s="213">
        <f>'MAIO 24'!I20:J20</f>
        <v>1380</v>
      </c>
      <c r="J20" s="214"/>
      <c r="L20" s="1" t="s">
        <v>103</v>
      </c>
    </row>
    <row r="21" spans="1:13" x14ac:dyDescent="0.25">
      <c r="A21" s="207">
        <f>'JUN 24'!A26:B26</f>
        <v>45448</v>
      </c>
      <c r="B21" s="208"/>
      <c r="C21" s="210">
        <f>'JUN 24'!C26:D26</f>
        <v>1380</v>
      </c>
      <c r="D21" s="210"/>
      <c r="E21" s="207">
        <f>'JUN 24'!E26:F26</f>
        <v>45461</v>
      </c>
      <c r="F21" s="208"/>
      <c r="G21" s="212">
        <f>'JUN 24'!G26:H26</f>
        <v>553345000015018</v>
      </c>
      <c r="H21" s="208"/>
      <c r="I21" s="213">
        <f>'JUN 24'!I26:J26</f>
        <v>1380</v>
      </c>
      <c r="J21" s="214"/>
      <c r="L21" s="1" t="s">
        <v>103</v>
      </c>
    </row>
    <row r="22" spans="1:13" x14ac:dyDescent="0.25">
      <c r="A22" s="207">
        <f>'JUL 24'!A26:B26</f>
        <v>45488</v>
      </c>
      <c r="B22" s="208"/>
      <c r="C22" s="210">
        <f>'JUL 24'!C26:D26</f>
        <v>1380</v>
      </c>
      <c r="D22" s="210"/>
      <c r="E22" s="207">
        <f>'JUL 24'!E26:F26</f>
        <v>45491</v>
      </c>
      <c r="F22" s="208"/>
      <c r="G22" s="212">
        <f>'JUL 24'!G26:H26</f>
        <v>553345000015018</v>
      </c>
      <c r="H22" s="208"/>
      <c r="I22" s="213">
        <f>'JUL 24'!I26:J26</f>
        <v>1380</v>
      </c>
      <c r="J22" s="214"/>
      <c r="L22" s="1" t="s">
        <v>103</v>
      </c>
    </row>
    <row r="23" spans="1:13" x14ac:dyDescent="0.25">
      <c r="A23" s="207">
        <f>'AGO 24'!A26:B26</f>
        <v>45519</v>
      </c>
      <c r="B23" s="208"/>
      <c r="C23" s="210">
        <f>'AGO 24'!C26:D26</f>
        <v>1380</v>
      </c>
      <c r="D23" s="210"/>
      <c r="E23" s="207">
        <f>'AGO 24'!E26:F26</f>
        <v>45519</v>
      </c>
      <c r="F23" s="208"/>
      <c r="G23" s="212">
        <f>'AGO 24'!G26:H26</f>
        <v>553345000015018</v>
      </c>
      <c r="H23" s="208"/>
      <c r="I23" s="213">
        <f>'AGO 24'!I26:J26</f>
        <v>1380</v>
      </c>
      <c r="J23" s="214"/>
      <c r="L23" s="1" t="s">
        <v>103</v>
      </c>
    </row>
    <row r="24" spans="1:13" x14ac:dyDescent="0.25">
      <c r="A24" s="139"/>
      <c r="B24" s="140"/>
      <c r="C24" s="234"/>
      <c r="D24" s="235"/>
      <c r="E24" s="143"/>
      <c r="F24" s="140"/>
      <c r="G24" s="141"/>
      <c r="H24" s="142"/>
      <c r="I24" s="145"/>
      <c r="J24" s="219"/>
      <c r="L24" s="1" t="s">
        <v>103</v>
      </c>
      <c r="M24" s="1" t="s">
        <v>63</v>
      </c>
    </row>
    <row r="25" spans="1:13" x14ac:dyDescent="0.25">
      <c r="A25" s="144"/>
      <c r="B25" s="142"/>
      <c r="C25" s="145"/>
      <c r="D25" s="146"/>
      <c r="E25" s="141"/>
      <c r="F25" s="142"/>
      <c r="G25" s="141"/>
      <c r="H25" s="142"/>
      <c r="I25" s="145" t="str">
        <f t="shared" ref="I25:I28" si="0">IF(C25="","",C25)</f>
        <v/>
      </c>
      <c r="J25" s="219"/>
      <c r="L25" s="1" t="s">
        <v>103</v>
      </c>
    </row>
    <row r="26" spans="1:13" x14ac:dyDescent="0.25">
      <c r="A26" s="144"/>
      <c r="B26" s="142"/>
      <c r="C26" s="145"/>
      <c r="D26" s="146"/>
      <c r="E26" s="141"/>
      <c r="F26" s="142"/>
      <c r="G26" s="141"/>
      <c r="H26" s="142"/>
      <c r="I26" s="145" t="str">
        <f t="shared" si="0"/>
        <v/>
      </c>
      <c r="J26" s="219"/>
      <c r="L26" s="1" t="s">
        <v>103</v>
      </c>
    </row>
    <row r="27" spans="1:13" x14ac:dyDescent="0.25">
      <c r="A27" s="144"/>
      <c r="B27" s="142"/>
      <c r="C27" s="145"/>
      <c r="D27" s="146"/>
      <c r="E27" s="141"/>
      <c r="F27" s="142"/>
      <c r="G27" s="141"/>
      <c r="H27" s="142"/>
      <c r="I27" s="145" t="str">
        <f t="shared" si="0"/>
        <v/>
      </c>
      <c r="J27" s="219"/>
      <c r="L27" s="1" t="s">
        <v>103</v>
      </c>
    </row>
    <row r="28" spans="1:13" x14ac:dyDescent="0.25">
      <c r="A28" s="144"/>
      <c r="B28" s="142"/>
      <c r="C28" s="145"/>
      <c r="D28" s="146"/>
      <c r="E28" s="141"/>
      <c r="F28" s="142"/>
      <c r="G28" s="233"/>
      <c r="H28" s="142"/>
      <c r="I28" s="145" t="str">
        <f t="shared" si="0"/>
        <v/>
      </c>
      <c r="J28" s="219"/>
      <c r="L28" s="1" t="s">
        <v>103</v>
      </c>
    </row>
    <row r="29" spans="1:13" ht="15" customHeight="1" thickBot="1" x14ac:dyDescent="0.3">
      <c r="A29" s="152" t="s">
        <v>54</v>
      </c>
      <c r="B29" s="153"/>
      <c r="C29" s="153"/>
      <c r="D29" s="153"/>
      <c r="E29" s="153"/>
      <c r="F29" s="154"/>
      <c r="G29" s="149" t="s">
        <v>59</v>
      </c>
      <c r="H29" s="149"/>
      <c r="I29" s="150" t="s">
        <v>67</v>
      </c>
      <c r="J29" s="151"/>
    </row>
    <row r="30" spans="1:13" x14ac:dyDescent="0.25">
      <c r="A30" s="147" t="s">
        <v>72</v>
      </c>
      <c r="B30" s="148"/>
      <c r="C30" s="148"/>
      <c r="D30" s="148"/>
      <c r="E30" s="148"/>
      <c r="F30" s="148"/>
      <c r="G30" s="155"/>
      <c r="H30" s="26">
        <f>'1º QUAD 24'!J108</f>
        <v>15.7</v>
      </c>
      <c r="I30" s="31">
        <f>'1º QUAD 24'!J109</f>
        <v>5476.7</v>
      </c>
      <c r="J30" s="158"/>
      <c r="L30" s="1" t="s">
        <v>104</v>
      </c>
    </row>
    <row r="31" spans="1:13" x14ac:dyDescent="0.25">
      <c r="A31" s="87" t="s">
        <v>73</v>
      </c>
      <c r="B31" s="88"/>
      <c r="C31" s="88"/>
      <c r="D31" s="88"/>
      <c r="E31" s="88"/>
      <c r="F31" s="88"/>
      <c r="G31" s="156"/>
      <c r="H31" s="27"/>
      <c r="I31" s="24">
        <f>'MAIO 24'!I31+'JUN 24'!I37+'JUL 24'!I37+'AGO 24'!I37</f>
        <v>5520</v>
      </c>
      <c r="J31" s="158"/>
      <c r="L31" s="1" t="s">
        <v>104</v>
      </c>
    </row>
    <row r="32" spans="1:13" x14ac:dyDescent="0.25">
      <c r="A32" s="160" t="s">
        <v>82</v>
      </c>
      <c r="B32" s="88"/>
      <c r="C32" s="88"/>
      <c r="D32" s="88"/>
      <c r="E32" s="88"/>
      <c r="F32" s="88"/>
      <c r="G32" s="156"/>
      <c r="H32" s="28">
        <f>'MAIO 24'!H32+'JUN 24'!H38+'JUL 24'!H38+'AGO 24'!H38</f>
        <v>0</v>
      </c>
      <c r="I32" s="25"/>
      <c r="J32" s="158"/>
      <c r="L32" s="1" t="s">
        <v>104</v>
      </c>
    </row>
    <row r="33" spans="1:12" x14ac:dyDescent="0.25">
      <c r="A33" s="87" t="s">
        <v>83</v>
      </c>
      <c r="B33" s="88"/>
      <c r="C33" s="88"/>
      <c r="D33" s="88"/>
      <c r="E33" s="88"/>
      <c r="F33" s="88"/>
      <c r="G33" s="156"/>
      <c r="H33" s="27"/>
      <c r="I33" s="24">
        <f>'MAIO 24'!I33+'JUN 24'!I39+'JUL 24'!I39+'AGO 24'!I39</f>
        <v>0</v>
      </c>
      <c r="J33" s="158"/>
      <c r="L33" s="1" t="s">
        <v>104</v>
      </c>
    </row>
    <row r="34" spans="1:12" ht="24" customHeight="1" x14ac:dyDescent="0.25">
      <c r="A34" s="87" t="s">
        <v>88</v>
      </c>
      <c r="B34" s="88"/>
      <c r="C34" s="88"/>
      <c r="D34" s="88"/>
      <c r="E34" s="88"/>
      <c r="F34" s="88"/>
      <c r="G34" s="156"/>
      <c r="H34" s="28">
        <f>'MAIO 24'!H34+'JUN 24'!H40+'JUL 24'!H40+'AGO 24'!H40</f>
        <v>0</v>
      </c>
      <c r="I34" s="24">
        <f>'MAIO 24'!I34+'JUN 24'!I40+'JUL 24'!I40+'AGO 24'!I40</f>
        <v>0</v>
      </c>
      <c r="J34" s="158"/>
      <c r="L34" s="1" t="s">
        <v>104</v>
      </c>
    </row>
    <row r="35" spans="1:12" x14ac:dyDescent="0.25">
      <c r="A35" s="87" t="s">
        <v>76</v>
      </c>
      <c r="B35" s="88"/>
      <c r="C35" s="88"/>
      <c r="D35" s="88"/>
      <c r="E35" s="88"/>
      <c r="F35" s="89"/>
      <c r="G35" s="156"/>
      <c r="H35" s="27"/>
      <c r="I35" s="24">
        <f>I30+I31+I33+I34</f>
        <v>10996.7</v>
      </c>
      <c r="J35" s="158"/>
      <c r="L35" s="1" t="s">
        <v>104</v>
      </c>
    </row>
    <row r="36" spans="1:12" x14ac:dyDescent="0.25">
      <c r="A36" s="87" t="s">
        <v>77</v>
      </c>
      <c r="B36" s="88"/>
      <c r="C36" s="88"/>
      <c r="D36" s="88"/>
      <c r="E36" s="88"/>
      <c r="F36" s="89"/>
      <c r="G36" s="156"/>
      <c r="H36" s="28">
        <f>H30+H32+H34</f>
        <v>15.7</v>
      </c>
      <c r="I36" s="27"/>
      <c r="J36" s="158"/>
      <c r="L36" s="1" t="s">
        <v>104</v>
      </c>
    </row>
    <row r="37" spans="1:12" ht="15" customHeight="1" thickBot="1" x14ac:dyDescent="0.3">
      <c r="A37" s="172" t="s">
        <v>78</v>
      </c>
      <c r="B37" s="173"/>
      <c r="C37" s="173"/>
      <c r="D37" s="173"/>
      <c r="E37" s="173"/>
      <c r="F37" s="173"/>
      <c r="G37" s="157"/>
      <c r="H37" s="29"/>
      <c r="I37" s="30">
        <f>I35+H36</f>
        <v>11012.400000000001</v>
      </c>
      <c r="J37" s="159"/>
      <c r="L37" s="1" t="s">
        <v>104</v>
      </c>
    </row>
    <row r="39" spans="1:12" x14ac:dyDescent="0.25">
      <c r="A39" s="171" t="s">
        <v>19</v>
      </c>
      <c r="B39" s="171"/>
      <c r="C39" s="171"/>
      <c r="D39" s="171"/>
      <c r="E39" s="171"/>
      <c r="F39" s="171"/>
      <c r="G39" s="171"/>
      <c r="H39" s="171"/>
      <c r="I39" s="171"/>
      <c r="J39" s="171"/>
    </row>
    <row r="40" spans="1:12" x14ac:dyDescent="0.25">
      <c r="A40" s="171" t="s">
        <v>20</v>
      </c>
      <c r="B40" s="171"/>
      <c r="C40" s="171"/>
      <c r="D40" s="171"/>
      <c r="E40" s="171"/>
      <c r="F40" s="171"/>
      <c r="G40" s="171"/>
      <c r="H40" s="171"/>
      <c r="I40" s="171"/>
      <c r="J40" s="171"/>
    </row>
    <row r="41" spans="1:12" x14ac:dyDescent="0.25">
      <c r="A41" s="171" t="s">
        <v>21</v>
      </c>
      <c r="B41" s="171"/>
      <c r="C41" s="171"/>
      <c r="D41" s="171"/>
      <c r="E41" s="171"/>
      <c r="F41" s="171"/>
      <c r="G41" s="171"/>
      <c r="H41" s="171"/>
      <c r="I41" s="171"/>
      <c r="J41" s="171"/>
    </row>
    <row r="42" spans="1:12" ht="15.75" thickBot="1" x14ac:dyDescent="0.3"/>
    <row r="43" spans="1:12" ht="63" customHeight="1" thickBot="1" x14ac:dyDescent="0.3">
      <c r="A43" s="161" t="s">
        <v>153</v>
      </c>
      <c r="B43" s="162"/>
      <c r="C43" s="162"/>
      <c r="D43" s="162"/>
      <c r="E43" s="162"/>
      <c r="F43" s="162"/>
      <c r="G43" s="162"/>
      <c r="H43" s="162"/>
      <c r="I43" s="162"/>
      <c r="J43" s="163"/>
      <c r="L43" s="8" t="s">
        <v>103</v>
      </c>
    </row>
    <row r="44" spans="1:12" ht="15.75" thickBot="1" x14ac:dyDescent="0.3">
      <c r="A44" s="164"/>
      <c r="B44" s="164"/>
      <c r="C44" s="164"/>
      <c r="D44" s="164"/>
      <c r="E44" s="164"/>
      <c r="F44" s="164"/>
      <c r="G44" s="164"/>
      <c r="H44" s="164"/>
      <c r="I44" s="164"/>
      <c r="J44" s="164"/>
    </row>
    <row r="45" spans="1:12" x14ac:dyDescent="0.25">
      <c r="A45" s="104" t="s">
        <v>22</v>
      </c>
      <c r="B45" s="105"/>
      <c r="C45" s="105"/>
      <c r="D45" s="105"/>
      <c r="E45" s="105"/>
      <c r="F45" s="105"/>
      <c r="G45" s="105"/>
      <c r="H45" s="105"/>
      <c r="I45" s="105"/>
      <c r="J45" s="106"/>
    </row>
    <row r="46" spans="1:12" x14ac:dyDescent="0.25">
      <c r="A46" s="187" t="s">
        <v>151</v>
      </c>
      <c r="B46" s="188"/>
      <c r="C46" s="188"/>
      <c r="D46" s="188"/>
      <c r="E46" s="188"/>
      <c r="F46" s="188"/>
      <c r="G46" s="188"/>
      <c r="H46" s="188"/>
      <c r="I46" s="188"/>
      <c r="J46" s="189"/>
    </row>
    <row r="47" spans="1:12" ht="72" x14ac:dyDescent="0.25">
      <c r="A47" s="168" t="s">
        <v>23</v>
      </c>
      <c r="B47" s="169"/>
      <c r="C47" s="169"/>
      <c r="D47" s="169"/>
      <c r="E47" s="169"/>
      <c r="F47" s="2" t="s">
        <v>24</v>
      </c>
      <c r="G47" s="2" t="s">
        <v>25</v>
      </c>
      <c r="H47" s="22" t="s">
        <v>26</v>
      </c>
      <c r="I47" s="2" t="s">
        <v>27</v>
      </c>
      <c r="J47" s="3" t="s">
        <v>28</v>
      </c>
    </row>
    <row r="48" spans="1:12" x14ac:dyDescent="0.25">
      <c r="A48" s="85" t="s">
        <v>29</v>
      </c>
      <c r="B48" s="86"/>
      <c r="C48" s="86"/>
      <c r="D48" s="86"/>
      <c r="E48" s="86"/>
      <c r="F48" s="4">
        <v>0</v>
      </c>
      <c r="G48" s="4">
        <v>0</v>
      </c>
      <c r="H48" s="23">
        <f>'MAIO 24'!H48+'JUN 24'!H59+'JUL 24'!H66+'AGO 24'!H53</f>
        <v>3997.5</v>
      </c>
      <c r="I48" s="4">
        <f>G48+H48</f>
        <v>3997.5</v>
      </c>
      <c r="J48" s="5"/>
      <c r="L48" s="1" t="s">
        <v>103</v>
      </c>
    </row>
    <row r="49" spans="1:12" x14ac:dyDescent="0.25">
      <c r="A49" s="85" t="s">
        <v>30</v>
      </c>
      <c r="B49" s="86"/>
      <c r="C49" s="86"/>
      <c r="D49" s="86"/>
      <c r="E49" s="86"/>
      <c r="F49" s="4">
        <v>0</v>
      </c>
      <c r="G49" s="4">
        <v>0</v>
      </c>
      <c r="H49" s="23">
        <f>'MAIO 24'!H49+'JUN 24'!H60+'JUL 24'!H67+'AGO 24'!H54</f>
        <v>0</v>
      </c>
      <c r="I49" s="4">
        <f t="shared" ref="I49:I64" si="1">G49+H49</f>
        <v>0</v>
      </c>
      <c r="J49" s="5"/>
      <c r="L49" s="1" t="s">
        <v>103</v>
      </c>
    </row>
    <row r="50" spans="1:12" x14ac:dyDescent="0.25">
      <c r="A50" s="85" t="s">
        <v>31</v>
      </c>
      <c r="B50" s="86"/>
      <c r="C50" s="86"/>
      <c r="D50" s="86"/>
      <c r="E50" s="86"/>
      <c r="F50" s="4">
        <v>0</v>
      </c>
      <c r="G50" s="4">
        <v>0</v>
      </c>
      <c r="H50" s="23">
        <f>'MAIO 24'!H50+'JUN 24'!H61+'JUL 24'!H68+'AGO 24'!H55</f>
        <v>3721.89</v>
      </c>
      <c r="I50" s="4">
        <f t="shared" si="1"/>
        <v>3721.89</v>
      </c>
      <c r="J50" s="5"/>
      <c r="L50" s="1" t="s">
        <v>103</v>
      </c>
    </row>
    <row r="51" spans="1:12" x14ac:dyDescent="0.25">
      <c r="A51" s="85" t="s">
        <v>32</v>
      </c>
      <c r="B51" s="86"/>
      <c r="C51" s="86"/>
      <c r="D51" s="86"/>
      <c r="E51" s="86"/>
      <c r="F51" s="4">
        <v>0</v>
      </c>
      <c r="G51" s="4">
        <v>0</v>
      </c>
      <c r="H51" s="23">
        <f>'MAIO 24'!H51+'JUN 24'!H62+'JUL 24'!H69+'AGO 24'!H56</f>
        <v>0</v>
      </c>
      <c r="I51" s="4">
        <f t="shared" si="1"/>
        <v>0</v>
      </c>
      <c r="J51" s="5"/>
      <c r="L51" s="1" t="s">
        <v>103</v>
      </c>
    </row>
    <row r="52" spans="1:12" x14ac:dyDescent="0.25">
      <c r="A52" s="85" t="s">
        <v>33</v>
      </c>
      <c r="B52" s="86"/>
      <c r="C52" s="86"/>
      <c r="D52" s="86"/>
      <c r="E52" s="86"/>
      <c r="F52" s="4">
        <v>0</v>
      </c>
      <c r="G52" s="4">
        <v>0</v>
      </c>
      <c r="H52" s="23">
        <f>'MAIO 24'!H52+'JUN 24'!H63+'JUL 24'!H70+'AGO 24'!H57</f>
        <v>0</v>
      </c>
      <c r="I52" s="4">
        <f t="shared" si="1"/>
        <v>0</v>
      </c>
      <c r="J52" s="5"/>
      <c r="L52" s="1" t="s">
        <v>103</v>
      </c>
    </row>
    <row r="53" spans="1:12" x14ac:dyDescent="0.25">
      <c r="A53" s="85" t="s">
        <v>34</v>
      </c>
      <c r="B53" s="86"/>
      <c r="C53" s="86"/>
      <c r="D53" s="86"/>
      <c r="E53" s="86"/>
      <c r="F53" s="4">
        <v>0</v>
      </c>
      <c r="G53" s="4">
        <v>0</v>
      </c>
      <c r="H53" s="23">
        <f>'MAIO 24'!H53+'JUN 24'!H64+'JUL 24'!H71+'AGO 24'!H58</f>
        <v>0</v>
      </c>
      <c r="I53" s="4">
        <f t="shared" si="1"/>
        <v>0</v>
      </c>
      <c r="J53" s="5"/>
      <c r="L53" s="1" t="s">
        <v>103</v>
      </c>
    </row>
    <row r="54" spans="1:12" x14ac:dyDescent="0.25">
      <c r="A54" s="85" t="s">
        <v>35</v>
      </c>
      <c r="B54" s="86"/>
      <c r="C54" s="86"/>
      <c r="D54" s="86"/>
      <c r="E54" s="86"/>
      <c r="F54" s="4">
        <v>0</v>
      </c>
      <c r="G54" s="4">
        <v>0</v>
      </c>
      <c r="H54" s="23">
        <f>'MAIO 24'!H54+'JUN 24'!H65+'JUL 24'!H72+'AGO 24'!H59</f>
        <v>0</v>
      </c>
      <c r="I54" s="4">
        <f t="shared" si="1"/>
        <v>0</v>
      </c>
      <c r="J54" s="5"/>
      <c r="L54" s="1" t="s">
        <v>103</v>
      </c>
    </row>
    <row r="55" spans="1:12" ht="15" customHeight="1" x14ac:dyDescent="0.25">
      <c r="A55" s="176" t="s">
        <v>64</v>
      </c>
      <c r="B55" s="177"/>
      <c r="C55" s="177"/>
      <c r="D55" s="177"/>
      <c r="E55" s="178"/>
      <c r="F55" s="4">
        <v>0</v>
      </c>
      <c r="G55" s="4">
        <v>0</v>
      </c>
      <c r="H55" s="23">
        <f>'MAIO 24'!H55+'JUN 24'!H66+'JUL 24'!H73+'AGO 24'!H60</f>
        <v>0</v>
      </c>
      <c r="I55" s="4">
        <f t="shared" si="1"/>
        <v>0</v>
      </c>
      <c r="J55" s="5"/>
      <c r="L55" s="1" t="s">
        <v>103</v>
      </c>
    </row>
    <row r="56" spans="1:12" x14ac:dyDescent="0.25">
      <c r="A56" s="179"/>
      <c r="B56" s="180"/>
      <c r="C56" s="180"/>
      <c r="D56" s="180"/>
      <c r="E56" s="181"/>
      <c r="F56" s="4">
        <v>0</v>
      </c>
      <c r="G56" s="4">
        <v>0</v>
      </c>
      <c r="H56" s="23">
        <f>'MAIO 24'!H56+'JUN 24'!H67+'JUL 24'!H74+'AGO 24'!H61</f>
        <v>0</v>
      </c>
      <c r="I56" s="4">
        <f t="shared" si="1"/>
        <v>0</v>
      </c>
      <c r="J56" s="5"/>
      <c r="L56" s="1" t="s">
        <v>103</v>
      </c>
    </row>
    <row r="57" spans="1:12" x14ac:dyDescent="0.25">
      <c r="A57" s="182"/>
      <c r="B57" s="183"/>
      <c r="C57" s="183"/>
      <c r="D57" s="183"/>
      <c r="E57" s="184"/>
      <c r="F57" s="4">
        <v>0</v>
      </c>
      <c r="G57" s="4">
        <v>0</v>
      </c>
      <c r="H57" s="23">
        <f>'MAIO 24'!H57+'JUN 24'!H68+'JUL 24'!H75+'AGO 24'!H62</f>
        <v>0</v>
      </c>
      <c r="I57" s="4">
        <f t="shared" si="1"/>
        <v>0</v>
      </c>
      <c r="J57" s="5"/>
      <c r="L57" s="1" t="s">
        <v>103</v>
      </c>
    </row>
    <row r="58" spans="1:12" x14ac:dyDescent="0.25">
      <c r="A58" s="85" t="s">
        <v>36</v>
      </c>
      <c r="B58" s="86"/>
      <c r="C58" s="86"/>
      <c r="D58" s="86"/>
      <c r="E58" s="86"/>
      <c r="F58" s="4">
        <v>0</v>
      </c>
      <c r="G58" s="4">
        <v>0</v>
      </c>
      <c r="H58" s="23">
        <f>'MAIO 24'!H58+'JUN 24'!H69+'JUL 24'!H76+'AGO 24'!H63</f>
        <v>0</v>
      </c>
      <c r="I58" s="4">
        <f t="shared" si="1"/>
        <v>0</v>
      </c>
      <c r="J58" s="5"/>
      <c r="L58" s="1" t="s">
        <v>103</v>
      </c>
    </row>
    <row r="59" spans="1:12" x14ac:dyDescent="0.25">
      <c r="A59" s="85" t="s">
        <v>37</v>
      </c>
      <c r="B59" s="86"/>
      <c r="C59" s="86"/>
      <c r="D59" s="86"/>
      <c r="E59" s="86"/>
      <c r="F59" s="4">
        <v>0</v>
      </c>
      <c r="G59" s="4">
        <v>0</v>
      </c>
      <c r="H59" s="23">
        <f>'MAIO 24'!H59+'JUN 24'!H70+'JUL 24'!H77+'AGO 24'!H64</f>
        <v>0</v>
      </c>
      <c r="I59" s="4">
        <f t="shared" si="1"/>
        <v>0</v>
      </c>
      <c r="J59" s="5"/>
      <c r="L59" s="1" t="s">
        <v>103</v>
      </c>
    </row>
    <row r="60" spans="1:12" x14ac:dyDescent="0.25">
      <c r="A60" s="85" t="s">
        <v>38</v>
      </c>
      <c r="B60" s="86"/>
      <c r="C60" s="86"/>
      <c r="D60" s="86"/>
      <c r="E60" s="86"/>
      <c r="F60" s="4">
        <v>0</v>
      </c>
      <c r="G60" s="4">
        <v>0</v>
      </c>
      <c r="H60" s="23">
        <f>'MAIO 24'!H60+'JUN 24'!H71+'JUL 24'!H78+'AGO 24'!H65</f>
        <v>0</v>
      </c>
      <c r="I60" s="4">
        <f t="shared" si="1"/>
        <v>0</v>
      </c>
      <c r="J60" s="5"/>
      <c r="L60" s="1" t="s">
        <v>103</v>
      </c>
    </row>
    <row r="61" spans="1:12" x14ac:dyDescent="0.25">
      <c r="A61" s="85" t="s">
        <v>39</v>
      </c>
      <c r="B61" s="86"/>
      <c r="C61" s="86"/>
      <c r="D61" s="86"/>
      <c r="E61" s="86"/>
      <c r="F61" s="4">
        <v>0</v>
      </c>
      <c r="G61" s="4">
        <v>0</v>
      </c>
      <c r="H61" s="23">
        <f>'MAIO 24'!H61+'JUN 24'!H72+'JUL 24'!H79+'AGO 24'!H66</f>
        <v>0</v>
      </c>
      <c r="I61" s="4">
        <f t="shared" si="1"/>
        <v>0</v>
      </c>
      <c r="J61" s="5"/>
      <c r="L61" s="1" t="s">
        <v>103</v>
      </c>
    </row>
    <row r="62" spans="1:12" x14ac:dyDescent="0.25">
      <c r="A62" s="85" t="s">
        <v>40</v>
      </c>
      <c r="B62" s="86"/>
      <c r="C62" s="86"/>
      <c r="D62" s="86"/>
      <c r="E62" s="86"/>
      <c r="F62" s="4">
        <v>0</v>
      </c>
      <c r="G62" s="4">
        <v>0</v>
      </c>
      <c r="H62" s="23">
        <f>'MAIO 24'!H62+'JUN 24'!H73+'JUL 24'!H80+'AGO 24'!H67</f>
        <v>0</v>
      </c>
      <c r="I62" s="4">
        <f t="shared" si="1"/>
        <v>0</v>
      </c>
      <c r="J62" s="5"/>
      <c r="L62" s="1" t="s">
        <v>103</v>
      </c>
    </row>
    <row r="63" spans="1:12" x14ac:dyDescent="0.25">
      <c r="A63" s="85" t="s">
        <v>41</v>
      </c>
      <c r="B63" s="86"/>
      <c r="C63" s="86"/>
      <c r="D63" s="86"/>
      <c r="E63" s="86"/>
      <c r="F63" s="4">
        <v>0</v>
      </c>
      <c r="G63" s="4">
        <v>0</v>
      </c>
      <c r="H63" s="23">
        <f>'MAIO 24'!H63+'JUN 24'!H74+'JUL 24'!H81+'AGO 24'!H68</f>
        <v>0</v>
      </c>
      <c r="I63" s="4">
        <f t="shared" si="1"/>
        <v>0</v>
      </c>
      <c r="J63" s="5"/>
      <c r="L63" s="1" t="s">
        <v>103</v>
      </c>
    </row>
    <row r="64" spans="1:12" x14ac:dyDescent="0.25">
      <c r="A64" s="85" t="s">
        <v>42</v>
      </c>
      <c r="B64" s="86"/>
      <c r="C64" s="86"/>
      <c r="D64" s="86"/>
      <c r="E64" s="86"/>
      <c r="F64" s="4">
        <v>0</v>
      </c>
      <c r="G64" s="4">
        <v>0</v>
      </c>
      <c r="H64" s="23">
        <f>'MAIO 24'!H64+'JUN 24'!H75+'JUL 24'!H82+'AGO 24'!H69</f>
        <v>28.54</v>
      </c>
      <c r="I64" s="4">
        <f t="shared" si="1"/>
        <v>28.54</v>
      </c>
      <c r="J64" s="5"/>
      <c r="L64" s="1" t="s">
        <v>103</v>
      </c>
    </row>
    <row r="65" spans="1:12" x14ac:dyDescent="0.25">
      <c r="A65" s="85" t="s">
        <v>43</v>
      </c>
      <c r="B65" s="86"/>
      <c r="C65" s="86"/>
      <c r="D65" s="86"/>
      <c r="E65" s="86"/>
      <c r="F65" s="4"/>
      <c r="G65" s="4"/>
      <c r="H65" s="23">
        <f>'MAIO 24'!H65+'JUN 24'!H76+'JUL 24'!H83+'AGO 24'!H70</f>
        <v>0</v>
      </c>
      <c r="I65" s="4"/>
      <c r="J65" s="5"/>
      <c r="L65" s="1" t="s">
        <v>103</v>
      </c>
    </row>
    <row r="66" spans="1:12" ht="15.75" thickBot="1" x14ac:dyDescent="0.3">
      <c r="A66" s="174" t="s">
        <v>44</v>
      </c>
      <c r="B66" s="175"/>
      <c r="C66" s="175"/>
      <c r="D66" s="175"/>
      <c r="E66" s="175"/>
      <c r="F66" s="6">
        <f>I66</f>
        <v>7747.9299999999994</v>
      </c>
      <c r="G66" s="6">
        <f t="shared" ref="G66:J66" si="2">SUM(G48:G65)</f>
        <v>0</v>
      </c>
      <c r="H66" s="23">
        <f>SUM(H48:H65)</f>
        <v>7747.9299999999994</v>
      </c>
      <c r="I66" s="6">
        <f>SUM(I48:I65)</f>
        <v>7747.9299999999994</v>
      </c>
      <c r="J66" s="7">
        <f t="shared" si="2"/>
        <v>0</v>
      </c>
      <c r="L66" s="1" t="s">
        <v>104</v>
      </c>
    </row>
    <row r="67" spans="1:12" ht="15.75" thickBot="1" x14ac:dyDescent="0.3">
      <c r="A67" s="16"/>
      <c r="B67" s="16"/>
      <c r="C67" s="16"/>
      <c r="D67" s="16"/>
      <c r="E67" s="16"/>
      <c r="F67" s="17"/>
      <c r="G67" s="17"/>
      <c r="H67" s="17"/>
      <c r="I67" s="17"/>
      <c r="J67" s="17"/>
    </row>
    <row r="68" spans="1:12" x14ac:dyDescent="0.25">
      <c r="A68" s="104" t="s">
        <v>22</v>
      </c>
      <c r="B68" s="105"/>
      <c r="C68" s="105"/>
      <c r="D68" s="105"/>
      <c r="E68" s="105"/>
      <c r="F68" s="105"/>
      <c r="G68" s="105"/>
      <c r="H68" s="105"/>
      <c r="I68" s="105"/>
      <c r="J68" s="106"/>
    </row>
    <row r="69" spans="1:12" x14ac:dyDescent="0.25">
      <c r="A69" s="187" t="s">
        <v>65</v>
      </c>
      <c r="B69" s="188"/>
      <c r="C69" s="188"/>
      <c r="D69" s="188"/>
      <c r="E69" s="188"/>
      <c r="F69" s="188"/>
      <c r="G69" s="188"/>
      <c r="H69" s="188"/>
      <c r="I69" s="188"/>
      <c r="J69" s="189"/>
    </row>
    <row r="70" spans="1:12" ht="72" x14ac:dyDescent="0.25">
      <c r="A70" s="168" t="s">
        <v>23</v>
      </c>
      <c r="B70" s="169"/>
      <c r="C70" s="169"/>
      <c r="D70" s="169"/>
      <c r="E70" s="169"/>
      <c r="F70" s="2" t="s">
        <v>24</v>
      </c>
      <c r="G70" s="2" t="s">
        <v>25</v>
      </c>
      <c r="H70" s="2" t="s">
        <v>26</v>
      </c>
      <c r="I70" s="2" t="s">
        <v>27</v>
      </c>
      <c r="J70" s="3" t="s">
        <v>28</v>
      </c>
    </row>
    <row r="71" spans="1:12" x14ac:dyDescent="0.25">
      <c r="A71" s="85" t="s">
        <v>29</v>
      </c>
      <c r="B71" s="86"/>
      <c r="C71" s="86"/>
      <c r="D71" s="86"/>
      <c r="E71" s="86"/>
      <c r="F71" s="4">
        <v>0</v>
      </c>
      <c r="G71" s="4">
        <v>0</v>
      </c>
      <c r="H71" s="23">
        <f>'MAIO 24'!H71+'JUN 24'!H82+'JUL 24'!H89+'AGO 24'!H76</f>
        <v>0</v>
      </c>
      <c r="I71" s="4">
        <f>G71+H71</f>
        <v>0</v>
      </c>
      <c r="J71" s="5"/>
      <c r="L71" s="1" t="s">
        <v>103</v>
      </c>
    </row>
    <row r="72" spans="1:12" x14ac:dyDescent="0.25">
      <c r="A72" s="85" t="s">
        <v>30</v>
      </c>
      <c r="B72" s="86"/>
      <c r="C72" s="86"/>
      <c r="D72" s="86"/>
      <c r="E72" s="86"/>
      <c r="F72" s="4">
        <v>0</v>
      </c>
      <c r="G72" s="4">
        <v>0</v>
      </c>
      <c r="H72" s="23">
        <f>'MAIO 24'!H72+'JUN 24'!H83+'JUL 24'!H90+'AGO 24'!H77</f>
        <v>0</v>
      </c>
      <c r="I72" s="4">
        <f t="shared" ref="I72:I87" si="3">G72+H72</f>
        <v>0</v>
      </c>
      <c r="J72" s="5"/>
      <c r="L72" s="1" t="s">
        <v>103</v>
      </c>
    </row>
    <row r="73" spans="1:12" x14ac:dyDescent="0.25">
      <c r="A73" s="85" t="s">
        <v>31</v>
      </c>
      <c r="B73" s="86"/>
      <c r="C73" s="86"/>
      <c r="D73" s="86"/>
      <c r="E73" s="86"/>
      <c r="F73" s="4">
        <v>0</v>
      </c>
      <c r="G73" s="4">
        <v>0</v>
      </c>
      <c r="H73" s="23">
        <f>'MAIO 24'!H73+'JUN 24'!H84+'JUL 24'!H91+'AGO 24'!H78</f>
        <v>0</v>
      </c>
      <c r="I73" s="4">
        <f t="shared" si="3"/>
        <v>0</v>
      </c>
      <c r="J73" s="5"/>
      <c r="L73" s="1" t="s">
        <v>103</v>
      </c>
    </row>
    <row r="74" spans="1:12" x14ac:dyDescent="0.25">
      <c r="A74" s="85" t="s">
        <v>32</v>
      </c>
      <c r="B74" s="86"/>
      <c r="C74" s="86"/>
      <c r="D74" s="86"/>
      <c r="E74" s="86"/>
      <c r="F74" s="4">
        <v>0</v>
      </c>
      <c r="G74" s="4">
        <v>0</v>
      </c>
      <c r="H74" s="23">
        <f>'MAIO 24'!H74+'JUN 24'!H85+'JUL 24'!H92+'AGO 24'!H79</f>
        <v>0</v>
      </c>
      <c r="I74" s="4">
        <f t="shared" si="3"/>
        <v>0</v>
      </c>
      <c r="J74" s="5"/>
      <c r="L74" s="1" t="s">
        <v>103</v>
      </c>
    </row>
    <row r="75" spans="1:12" x14ac:dyDescent="0.25">
      <c r="A75" s="85" t="s">
        <v>33</v>
      </c>
      <c r="B75" s="86"/>
      <c r="C75" s="86"/>
      <c r="D75" s="86"/>
      <c r="E75" s="86"/>
      <c r="F75" s="4">
        <v>0</v>
      </c>
      <c r="G75" s="4">
        <v>0</v>
      </c>
      <c r="H75" s="23">
        <f>'MAIO 24'!H75+'JUN 24'!H86+'JUL 24'!H93+'AGO 24'!H80</f>
        <v>0</v>
      </c>
      <c r="I75" s="4">
        <f t="shared" si="3"/>
        <v>0</v>
      </c>
      <c r="J75" s="5"/>
      <c r="L75" s="1" t="s">
        <v>103</v>
      </c>
    </row>
    <row r="76" spans="1:12" x14ac:dyDescent="0.25">
      <c r="A76" s="85" t="s">
        <v>34</v>
      </c>
      <c r="B76" s="86"/>
      <c r="C76" s="86"/>
      <c r="D76" s="86"/>
      <c r="E76" s="86"/>
      <c r="F76" s="4">
        <v>0</v>
      </c>
      <c r="G76" s="4">
        <v>0</v>
      </c>
      <c r="H76" s="23">
        <f>'MAIO 24'!H76+'JUN 24'!H87+'JUL 24'!H94+'AGO 24'!H81</f>
        <v>0</v>
      </c>
      <c r="I76" s="4">
        <f t="shared" si="3"/>
        <v>0</v>
      </c>
      <c r="J76" s="5"/>
      <c r="L76" s="1" t="s">
        <v>103</v>
      </c>
    </row>
    <row r="77" spans="1:12" x14ac:dyDescent="0.25">
      <c r="A77" s="85" t="s">
        <v>35</v>
      </c>
      <c r="B77" s="86"/>
      <c r="C77" s="86"/>
      <c r="D77" s="86"/>
      <c r="E77" s="86"/>
      <c r="F77" s="4">
        <v>0</v>
      </c>
      <c r="G77" s="4">
        <v>0</v>
      </c>
      <c r="H77" s="23">
        <f>'MAIO 24'!H77+'JUN 24'!H88+'JUL 24'!H95+'AGO 24'!H82</f>
        <v>0</v>
      </c>
      <c r="I77" s="4">
        <f t="shared" si="3"/>
        <v>0</v>
      </c>
      <c r="J77" s="5"/>
      <c r="L77" s="1" t="s">
        <v>103</v>
      </c>
    </row>
    <row r="78" spans="1:12" ht="15" customHeight="1" x14ac:dyDescent="0.25">
      <c r="A78" s="176" t="s">
        <v>90</v>
      </c>
      <c r="B78" s="177"/>
      <c r="C78" s="177"/>
      <c r="D78" s="177"/>
      <c r="E78" s="178"/>
      <c r="F78" s="4">
        <v>0</v>
      </c>
      <c r="G78" s="4">
        <v>0</v>
      </c>
      <c r="H78" s="23">
        <f>'MAIO 24'!H78+'JUN 24'!H89+'JUL 24'!H96+'AGO 24'!H83</f>
        <v>0</v>
      </c>
      <c r="I78" s="4">
        <f t="shared" si="3"/>
        <v>0</v>
      </c>
      <c r="J78" s="5"/>
      <c r="L78" s="1" t="s">
        <v>103</v>
      </c>
    </row>
    <row r="79" spans="1:12" x14ac:dyDescent="0.25">
      <c r="A79" s="179"/>
      <c r="B79" s="180"/>
      <c r="C79" s="180"/>
      <c r="D79" s="180"/>
      <c r="E79" s="181"/>
      <c r="F79" s="4">
        <v>0</v>
      </c>
      <c r="G79" s="4">
        <v>0</v>
      </c>
      <c r="H79" s="23">
        <f>'MAIO 24'!H79+'JUN 24'!H90+'JUL 24'!H97+'AGO 24'!H84</f>
        <v>0</v>
      </c>
      <c r="I79" s="4">
        <f t="shared" si="3"/>
        <v>0</v>
      </c>
      <c r="J79" s="5"/>
      <c r="L79" s="1" t="s">
        <v>103</v>
      </c>
    </row>
    <row r="80" spans="1:12" ht="15" customHeight="1" x14ac:dyDescent="0.25">
      <c r="A80" s="179"/>
      <c r="B80" s="180"/>
      <c r="C80" s="180"/>
      <c r="D80" s="180"/>
      <c r="E80" s="181"/>
      <c r="F80" s="4">
        <v>0</v>
      </c>
      <c r="G80" s="4">
        <v>0</v>
      </c>
      <c r="H80" s="23">
        <f>'MAIO 24'!H80+'JUN 24'!H91+'JUL 24'!H98+'AGO 24'!H85</f>
        <v>0</v>
      </c>
      <c r="I80" s="4">
        <f t="shared" si="3"/>
        <v>0</v>
      </c>
      <c r="J80" s="5"/>
      <c r="L80" s="1" t="s">
        <v>103</v>
      </c>
    </row>
    <row r="81" spans="1:12" x14ac:dyDescent="0.25">
      <c r="A81" s="182"/>
      <c r="B81" s="183"/>
      <c r="C81" s="183"/>
      <c r="D81" s="183"/>
      <c r="E81" s="184"/>
      <c r="F81" s="4"/>
      <c r="G81" s="4"/>
      <c r="H81" s="23">
        <f>'MAIO 24'!H81+'JUN 24'!H92+'JUL 24'!H99+'AGO 24'!H86</f>
        <v>0</v>
      </c>
      <c r="I81" s="4">
        <f t="shared" si="3"/>
        <v>0</v>
      </c>
      <c r="J81" s="5"/>
      <c r="L81" s="1" t="s">
        <v>103</v>
      </c>
    </row>
    <row r="82" spans="1:12" x14ac:dyDescent="0.25">
      <c r="A82" s="85" t="s">
        <v>36</v>
      </c>
      <c r="B82" s="86"/>
      <c r="C82" s="86"/>
      <c r="D82" s="86"/>
      <c r="E82" s="86"/>
      <c r="F82" s="4">
        <v>0</v>
      </c>
      <c r="G82" s="4">
        <v>0</v>
      </c>
      <c r="H82" s="23">
        <f>'MAIO 24'!H82+'JUN 24'!H93+'JUL 24'!H100+'AGO 24'!H87</f>
        <v>0</v>
      </c>
      <c r="I82" s="4">
        <f t="shared" si="3"/>
        <v>0</v>
      </c>
      <c r="J82" s="5"/>
      <c r="L82" s="1" t="s">
        <v>103</v>
      </c>
    </row>
    <row r="83" spans="1:12" x14ac:dyDescent="0.25">
      <c r="A83" s="85" t="s">
        <v>37</v>
      </c>
      <c r="B83" s="86"/>
      <c r="C83" s="86"/>
      <c r="D83" s="86"/>
      <c r="E83" s="86"/>
      <c r="F83" s="4">
        <v>0</v>
      </c>
      <c r="G83" s="4">
        <v>0</v>
      </c>
      <c r="H83" s="23">
        <f>'MAIO 24'!H83+'JUN 24'!H94+'JUL 24'!H101+'AGO 24'!H88</f>
        <v>0</v>
      </c>
      <c r="I83" s="4">
        <f t="shared" si="3"/>
        <v>0</v>
      </c>
      <c r="J83" s="5"/>
      <c r="L83" s="1" t="s">
        <v>103</v>
      </c>
    </row>
    <row r="84" spans="1:12" x14ac:dyDescent="0.25">
      <c r="A84" s="85" t="s">
        <v>38</v>
      </c>
      <c r="B84" s="86"/>
      <c r="C84" s="86"/>
      <c r="D84" s="86"/>
      <c r="E84" s="86"/>
      <c r="F84" s="4">
        <v>0</v>
      </c>
      <c r="G84" s="4">
        <v>0</v>
      </c>
      <c r="H84" s="23">
        <f>'MAIO 24'!H84+'JUN 24'!H95+'JUL 24'!H102+'AGO 24'!H89</f>
        <v>0</v>
      </c>
      <c r="I84" s="4">
        <f t="shared" si="3"/>
        <v>0</v>
      </c>
      <c r="J84" s="5"/>
      <c r="L84" s="1" t="s">
        <v>103</v>
      </c>
    </row>
    <row r="85" spans="1:12" x14ac:dyDescent="0.25">
      <c r="A85" s="85" t="s">
        <v>39</v>
      </c>
      <c r="B85" s="86"/>
      <c r="C85" s="86"/>
      <c r="D85" s="86"/>
      <c r="E85" s="86"/>
      <c r="F85" s="4">
        <v>0</v>
      </c>
      <c r="G85" s="4">
        <v>0</v>
      </c>
      <c r="H85" s="23">
        <f>'MAIO 24'!H85+'JUN 24'!H96+'JUL 24'!H103+'AGO 24'!H90</f>
        <v>0</v>
      </c>
      <c r="I85" s="4">
        <f t="shared" si="3"/>
        <v>0</v>
      </c>
      <c r="J85" s="5"/>
      <c r="L85" s="1" t="s">
        <v>103</v>
      </c>
    </row>
    <row r="86" spans="1:12" x14ac:dyDescent="0.25">
      <c r="A86" s="85" t="s">
        <v>40</v>
      </c>
      <c r="B86" s="86"/>
      <c r="C86" s="86"/>
      <c r="D86" s="86"/>
      <c r="E86" s="86"/>
      <c r="F86" s="4">
        <v>0</v>
      </c>
      <c r="G86" s="4">
        <v>0</v>
      </c>
      <c r="H86" s="23">
        <f>'MAIO 24'!H86+'JUN 24'!H97+'JUL 24'!H104+'AGO 24'!H91</f>
        <v>0</v>
      </c>
      <c r="I86" s="4">
        <f t="shared" si="3"/>
        <v>0</v>
      </c>
      <c r="J86" s="5"/>
      <c r="L86" s="1" t="s">
        <v>103</v>
      </c>
    </row>
    <row r="87" spans="1:12" x14ac:dyDescent="0.25">
      <c r="A87" s="85" t="s">
        <v>41</v>
      </c>
      <c r="B87" s="86"/>
      <c r="C87" s="86"/>
      <c r="D87" s="86"/>
      <c r="E87" s="86"/>
      <c r="F87" s="4">
        <v>0</v>
      </c>
      <c r="G87" s="4">
        <v>0</v>
      </c>
      <c r="H87" s="23">
        <f>'MAIO 24'!H87+'JUN 24'!H98+'JUL 24'!H105+'AGO 24'!H92</f>
        <v>0</v>
      </c>
      <c r="I87" s="4">
        <f t="shared" si="3"/>
        <v>0</v>
      </c>
      <c r="J87" s="5"/>
      <c r="L87" s="1" t="s">
        <v>103</v>
      </c>
    </row>
    <row r="88" spans="1:12" x14ac:dyDescent="0.25">
      <c r="A88" s="85" t="s">
        <v>42</v>
      </c>
      <c r="B88" s="86"/>
      <c r="C88" s="86"/>
      <c r="D88" s="86"/>
      <c r="E88" s="86"/>
      <c r="F88" s="4">
        <v>0</v>
      </c>
      <c r="G88" s="4">
        <v>0</v>
      </c>
      <c r="H88" s="23">
        <f>'MAIO 24'!H88+'JUN 24'!H99+'JUL 24'!H106+'AGO 24'!H93</f>
        <v>0</v>
      </c>
      <c r="I88" s="4">
        <f>G88+H88</f>
        <v>0</v>
      </c>
      <c r="J88" s="5"/>
      <c r="L88" s="1" t="s">
        <v>103</v>
      </c>
    </row>
    <row r="89" spans="1:12" x14ac:dyDescent="0.25">
      <c r="A89" s="85" t="s">
        <v>43</v>
      </c>
      <c r="B89" s="86"/>
      <c r="C89" s="86"/>
      <c r="D89" s="86"/>
      <c r="E89" s="86"/>
      <c r="F89" s="4"/>
      <c r="G89" s="4"/>
      <c r="H89" s="23">
        <f>'MAIO 24'!H89+'JUN 24'!H100+'JUL 24'!H107+'AGO 24'!H94</f>
        <v>0</v>
      </c>
      <c r="I89" s="4">
        <f>G89+H89</f>
        <v>0</v>
      </c>
      <c r="J89" s="5"/>
      <c r="L89" s="1" t="s">
        <v>103</v>
      </c>
    </row>
    <row r="90" spans="1:12" ht="15.75" thickBot="1" x14ac:dyDescent="0.3">
      <c r="A90" s="174" t="s">
        <v>44</v>
      </c>
      <c r="B90" s="175"/>
      <c r="C90" s="175"/>
      <c r="D90" s="175"/>
      <c r="E90" s="175"/>
      <c r="F90" s="6">
        <f>I90</f>
        <v>0</v>
      </c>
      <c r="G90" s="6">
        <f t="shared" ref="G90:J90" si="4">SUM(G71:G89)</f>
        <v>0</v>
      </c>
      <c r="H90" s="6">
        <f>SUM(H71:H89)</f>
        <v>0</v>
      </c>
      <c r="I90" s="6">
        <f>SUM(I71:I89)</f>
        <v>0</v>
      </c>
      <c r="J90" s="7">
        <f t="shared" si="4"/>
        <v>0</v>
      </c>
      <c r="L90" s="1" t="s">
        <v>105</v>
      </c>
    </row>
    <row r="91" spans="1:12" x14ac:dyDescent="0.25">
      <c r="A91" s="16"/>
      <c r="B91" s="16"/>
      <c r="C91" s="16"/>
      <c r="D91" s="16"/>
      <c r="E91" s="16"/>
      <c r="F91" s="17"/>
      <c r="G91" s="17"/>
      <c r="H91" s="17"/>
      <c r="I91" s="17"/>
      <c r="J91" s="17"/>
    </row>
    <row r="92" spans="1:12" x14ac:dyDescent="0.25">
      <c r="A92" s="206" t="s">
        <v>45</v>
      </c>
      <c r="B92" s="206"/>
      <c r="C92" s="206"/>
      <c r="D92" s="206"/>
      <c r="E92" s="206"/>
      <c r="F92" s="206"/>
      <c r="G92" s="206"/>
      <c r="H92" s="206"/>
      <c r="I92" s="206"/>
      <c r="J92" s="206"/>
    </row>
    <row r="93" spans="1:12" x14ac:dyDescent="0.25">
      <c r="A93" s="171" t="s">
        <v>46</v>
      </c>
      <c r="B93" s="171"/>
      <c r="C93" s="171"/>
      <c r="D93" s="171"/>
      <c r="E93" s="171"/>
      <c r="F93" s="171"/>
      <c r="G93" s="171"/>
      <c r="H93" s="171"/>
      <c r="I93" s="171"/>
      <c r="J93" s="171"/>
    </row>
    <row r="94" spans="1:12" x14ac:dyDescent="0.25">
      <c r="A94" s="171" t="s">
        <v>47</v>
      </c>
      <c r="B94" s="171"/>
      <c r="C94" s="171"/>
      <c r="D94" s="171"/>
      <c r="E94" s="171"/>
      <c r="F94" s="171"/>
      <c r="G94" s="171"/>
      <c r="H94" s="171"/>
      <c r="I94" s="171"/>
      <c r="J94" s="171"/>
    </row>
    <row r="95" spans="1:12" x14ac:dyDescent="0.25">
      <c r="A95" s="171" t="s">
        <v>48</v>
      </c>
      <c r="B95" s="171"/>
      <c r="C95" s="171"/>
      <c r="D95" s="171"/>
      <c r="E95" s="171"/>
      <c r="F95" s="171"/>
      <c r="G95" s="171"/>
      <c r="H95" s="171"/>
      <c r="I95" s="171"/>
      <c r="J95" s="171"/>
    </row>
    <row r="96" spans="1:12" ht="21" customHeight="1" x14ac:dyDescent="0.25">
      <c r="A96" s="199" t="s">
        <v>49</v>
      </c>
      <c r="B96" s="200"/>
      <c r="C96" s="200"/>
      <c r="D96" s="200"/>
      <c r="E96" s="200"/>
      <c r="F96" s="200"/>
      <c r="G96" s="200"/>
      <c r="H96" s="200"/>
      <c r="I96" s="200"/>
      <c r="J96" s="200"/>
    </row>
    <row r="97" spans="1:12" ht="41.1" customHeight="1" x14ac:dyDescent="0.25">
      <c r="A97" s="201" t="s">
        <v>50</v>
      </c>
      <c r="B97" s="201"/>
      <c r="C97" s="201"/>
      <c r="D97" s="201"/>
      <c r="E97" s="201"/>
      <c r="F97" s="201"/>
      <c r="G97" s="201"/>
      <c r="H97" s="201"/>
      <c r="I97" s="201"/>
      <c r="J97" s="201"/>
    </row>
    <row r="98" spans="1:12" ht="15.75" thickBot="1" x14ac:dyDescent="0.3">
      <c r="A98" s="202" t="s">
        <v>51</v>
      </c>
      <c r="B98" s="202"/>
      <c r="C98" s="202"/>
      <c r="D98" s="202"/>
      <c r="E98" s="202"/>
      <c r="F98" s="202"/>
      <c r="G98" s="202"/>
      <c r="H98" s="202"/>
      <c r="I98" s="202"/>
      <c r="J98" s="202"/>
    </row>
    <row r="99" spans="1:12" ht="15.75" customHeight="1" thickBot="1" x14ac:dyDescent="0.3">
      <c r="A99" s="194" t="s">
        <v>52</v>
      </c>
      <c r="B99" s="195"/>
      <c r="C99" s="195"/>
      <c r="D99" s="195"/>
      <c r="E99" s="195"/>
      <c r="F99" s="195"/>
      <c r="G99" s="195"/>
      <c r="H99" s="195"/>
      <c r="I99" s="195"/>
      <c r="J99" s="196"/>
    </row>
    <row r="100" spans="1:12" ht="15" customHeight="1" x14ac:dyDescent="0.25">
      <c r="A100" s="197" t="s">
        <v>69</v>
      </c>
      <c r="B100" s="198"/>
      <c r="C100" s="198"/>
      <c r="D100" s="198"/>
      <c r="E100" s="198"/>
      <c r="F100" s="198"/>
      <c r="G100" s="198"/>
      <c r="H100" s="198"/>
      <c r="I100" s="203"/>
      <c r="J100" s="21">
        <f>I37</f>
        <v>11012.400000000001</v>
      </c>
      <c r="L100" s="1" t="s">
        <v>105</v>
      </c>
    </row>
    <row r="101" spans="1:12" ht="15.75" customHeight="1" x14ac:dyDescent="0.25">
      <c r="A101" s="85" t="s">
        <v>70</v>
      </c>
      <c r="B101" s="86"/>
      <c r="C101" s="86"/>
      <c r="D101" s="86"/>
      <c r="E101" s="86"/>
      <c r="F101" s="86"/>
      <c r="G101" s="86"/>
      <c r="H101" s="86"/>
      <c r="I101" s="204"/>
      <c r="J101" s="20">
        <f>F66+F90</f>
        <v>7747.9299999999994</v>
      </c>
      <c r="L101" s="1" t="s">
        <v>105</v>
      </c>
    </row>
    <row r="102" spans="1:12" ht="15.75" customHeight="1" x14ac:dyDescent="0.25">
      <c r="A102" s="85" t="s">
        <v>84</v>
      </c>
      <c r="B102" s="86"/>
      <c r="C102" s="86"/>
      <c r="D102" s="86"/>
      <c r="E102" s="86"/>
      <c r="F102" s="86"/>
      <c r="G102" s="86"/>
      <c r="H102" s="86"/>
      <c r="I102" s="204"/>
      <c r="J102" s="20">
        <f>H36-H90</f>
        <v>15.7</v>
      </c>
      <c r="K102" s="19"/>
      <c r="L102" s="1" t="s">
        <v>105</v>
      </c>
    </row>
    <row r="103" spans="1:12" ht="15.75" customHeight="1" x14ac:dyDescent="0.25">
      <c r="A103" s="85" t="s">
        <v>86</v>
      </c>
      <c r="B103" s="86"/>
      <c r="C103" s="86"/>
      <c r="D103" s="86"/>
      <c r="E103" s="86"/>
      <c r="F103" s="86"/>
      <c r="G103" s="86"/>
      <c r="H103" s="86"/>
      <c r="I103" s="204"/>
      <c r="J103" s="20">
        <f>I35-F66+J104</f>
        <v>3248.7700000000013</v>
      </c>
      <c r="L103" s="1" t="s">
        <v>105</v>
      </c>
    </row>
    <row r="104" spans="1:12" ht="15.75" customHeight="1" x14ac:dyDescent="0.25">
      <c r="A104" s="85" t="s">
        <v>71</v>
      </c>
      <c r="B104" s="86"/>
      <c r="C104" s="86"/>
      <c r="D104" s="86"/>
      <c r="E104" s="86"/>
      <c r="F104" s="86"/>
      <c r="G104" s="86"/>
      <c r="H104" s="86"/>
      <c r="I104" s="204"/>
      <c r="J104" s="20">
        <f>'MAIO 24'!J103+'JUN 24'!J114+'JUL 24'!J121+'AGO 24'!J108</f>
        <v>0</v>
      </c>
      <c r="L104" s="1" t="s">
        <v>105</v>
      </c>
    </row>
    <row r="105" spans="1:12" ht="15.75" customHeight="1" x14ac:dyDescent="0.25">
      <c r="A105" s="85" t="s">
        <v>79</v>
      </c>
      <c r="B105" s="86"/>
      <c r="C105" s="86"/>
      <c r="D105" s="86"/>
      <c r="E105" s="86"/>
      <c r="F105" s="86"/>
      <c r="G105" s="86"/>
      <c r="H105" s="86"/>
      <c r="I105" s="204"/>
      <c r="J105" s="20">
        <f>J102</f>
        <v>15.7</v>
      </c>
      <c r="L105" s="1" t="s">
        <v>105</v>
      </c>
    </row>
    <row r="106" spans="1:12" ht="15.75" customHeight="1" x14ac:dyDescent="0.25">
      <c r="A106" s="190" t="s">
        <v>80</v>
      </c>
      <c r="B106" s="191"/>
      <c r="C106" s="191"/>
      <c r="D106" s="191"/>
      <c r="E106" s="191"/>
      <c r="F106" s="191"/>
      <c r="G106" s="191"/>
      <c r="H106" s="191"/>
      <c r="I106" s="204"/>
      <c r="J106" s="35">
        <f>J103</f>
        <v>3248.7700000000013</v>
      </c>
      <c r="L106" s="1" t="s">
        <v>105</v>
      </c>
    </row>
    <row r="107" spans="1:12" ht="15.75" thickBot="1" x14ac:dyDescent="0.3">
      <c r="A107" s="190" t="s">
        <v>81</v>
      </c>
      <c r="B107" s="191"/>
      <c r="C107" s="191"/>
      <c r="D107" s="191"/>
      <c r="E107" s="191"/>
      <c r="F107" s="191"/>
      <c r="G107" s="191"/>
      <c r="H107" s="191"/>
      <c r="I107" s="205"/>
      <c r="J107" s="37">
        <f>J105+J106</f>
        <v>3264.4700000000012</v>
      </c>
      <c r="L107" s="1" t="s">
        <v>105</v>
      </c>
    </row>
    <row r="108" spans="1:12" ht="59.45" customHeight="1" x14ac:dyDescent="0.25">
      <c r="A108" s="192" t="s">
        <v>53</v>
      </c>
      <c r="B108" s="192"/>
      <c r="C108" s="192"/>
      <c r="D108" s="192"/>
      <c r="E108" s="192"/>
      <c r="F108" s="192"/>
      <c r="G108" s="192"/>
      <c r="H108" s="192"/>
      <c r="I108" s="192"/>
      <c r="J108" s="192"/>
      <c r="L108" s="1" t="s">
        <v>103</v>
      </c>
    </row>
    <row r="109" spans="1:12" ht="15.75" x14ac:dyDescent="0.25">
      <c r="A109" s="193" t="s">
        <v>149</v>
      </c>
      <c r="B109" s="193"/>
      <c r="C109" s="193"/>
      <c r="D109" s="193"/>
      <c r="E109" s="193"/>
      <c r="F109" s="193"/>
      <c r="G109" s="193"/>
      <c r="H109" s="193"/>
      <c r="I109" s="193"/>
      <c r="J109" s="193"/>
    </row>
    <row r="110" spans="1:12" x14ac:dyDescent="0.25">
      <c r="A110" s="14" t="s">
        <v>63</v>
      </c>
      <c r="B110" s="14"/>
      <c r="C110" s="14"/>
      <c r="D110" s="14"/>
      <c r="E110" s="14"/>
      <c r="F110" s="14"/>
      <c r="G110" s="14"/>
      <c r="H110" s="14"/>
      <c r="I110" s="14"/>
      <c r="J110" s="14"/>
    </row>
    <row r="111" spans="1:12" x14ac:dyDescent="0.25">
      <c r="A111" s="14"/>
      <c r="B111" s="14"/>
      <c r="C111" s="14"/>
      <c r="D111" s="14"/>
      <c r="E111" s="14"/>
      <c r="F111" s="14"/>
      <c r="G111" s="14"/>
      <c r="H111" s="14"/>
      <c r="I111" s="14"/>
      <c r="J111" s="14"/>
    </row>
    <row r="112" spans="1:12" ht="15.75" customHeight="1" x14ac:dyDescent="0.25">
      <c r="A112" s="14"/>
      <c r="B112" s="14"/>
      <c r="C112" s="14"/>
      <c r="D112" s="14"/>
      <c r="E112" s="14"/>
      <c r="F112" s="14"/>
      <c r="G112" s="14"/>
      <c r="H112" s="14"/>
      <c r="I112" s="14"/>
      <c r="J112" s="14"/>
    </row>
    <row r="113" spans="1:10" ht="15.75" x14ac:dyDescent="0.25">
      <c r="A113" s="185" t="s">
        <v>61</v>
      </c>
      <c r="B113" s="186"/>
      <c r="C113" s="186"/>
      <c r="D113" s="186"/>
      <c r="E113" s="186"/>
      <c r="F113" s="186"/>
      <c r="G113" s="186"/>
      <c r="H113" s="186"/>
      <c r="I113" s="186"/>
      <c r="J113" s="186"/>
    </row>
    <row r="114" spans="1:10" ht="15.75" x14ac:dyDescent="0.25">
      <c r="A114" s="186" t="str">
        <f>E7</f>
        <v>ANTÔNIO ROBERTO ARGERI</v>
      </c>
      <c r="B114" s="186"/>
      <c r="C114" s="186"/>
      <c r="D114" s="186"/>
      <c r="E114" s="186"/>
      <c r="F114" s="186"/>
      <c r="G114" s="186"/>
      <c r="H114" s="186"/>
      <c r="I114" s="186"/>
      <c r="J114" s="186"/>
    </row>
    <row r="115" spans="1:10" ht="15.75" x14ac:dyDescent="0.25">
      <c r="A115" s="186" t="s">
        <v>62</v>
      </c>
      <c r="B115" s="186"/>
      <c r="C115" s="186"/>
      <c r="D115" s="186"/>
      <c r="E115" s="186"/>
      <c r="F115" s="186"/>
      <c r="G115" s="186"/>
      <c r="H115" s="186"/>
      <c r="I115" s="186"/>
      <c r="J115" s="186"/>
    </row>
    <row r="128" spans="1:10" x14ac:dyDescent="0.25">
      <c r="G128" s="1" t="s">
        <v>63</v>
      </c>
    </row>
  </sheetData>
  <mergeCells count="167">
    <mergeCell ref="A6:D6"/>
    <mergeCell ref="E6:J6"/>
    <mergeCell ref="A7:D7"/>
    <mergeCell ref="E7:J7"/>
    <mergeCell ref="A8:D8"/>
    <mergeCell ref="E8:J8"/>
    <mergeCell ref="A1:J1"/>
    <mergeCell ref="A3:D3"/>
    <mergeCell ref="E3:J3"/>
    <mergeCell ref="A4:D4"/>
    <mergeCell ref="E4:J4"/>
    <mergeCell ref="A5:D5"/>
    <mergeCell ref="E5:J5"/>
    <mergeCell ref="A13:C13"/>
    <mergeCell ref="E13:F13"/>
    <mergeCell ref="G13:H13"/>
    <mergeCell ref="I13:J13"/>
    <mergeCell ref="A14:C14"/>
    <mergeCell ref="E14:F14"/>
    <mergeCell ref="G14:H14"/>
    <mergeCell ref="I14:J14"/>
    <mergeCell ref="A9:D9"/>
    <mergeCell ref="E9:J9"/>
    <mergeCell ref="A10:D10"/>
    <mergeCell ref="E10:J10"/>
    <mergeCell ref="A11:D11"/>
    <mergeCell ref="E11:J11"/>
    <mergeCell ref="A18:J18"/>
    <mergeCell ref="A19:B19"/>
    <mergeCell ref="C19:D19"/>
    <mergeCell ref="E19:F19"/>
    <mergeCell ref="G19:H19"/>
    <mergeCell ref="I19:J19"/>
    <mergeCell ref="A15:C15"/>
    <mergeCell ref="E15:F15"/>
    <mergeCell ref="G15:H15"/>
    <mergeCell ref="I15:J15"/>
    <mergeCell ref="A16:C16"/>
    <mergeCell ref="E16:F16"/>
    <mergeCell ref="G16:H16"/>
    <mergeCell ref="I16:J16"/>
    <mergeCell ref="A20:B20"/>
    <mergeCell ref="C20:D20"/>
    <mergeCell ref="E20:F20"/>
    <mergeCell ref="G20:H20"/>
    <mergeCell ref="I20:J20"/>
    <mergeCell ref="A21:B21"/>
    <mergeCell ref="C21:D21"/>
    <mergeCell ref="E21:F21"/>
    <mergeCell ref="G21:H21"/>
    <mergeCell ref="I21:J21"/>
    <mergeCell ref="A22:B22"/>
    <mergeCell ref="C22:D22"/>
    <mergeCell ref="E22:F22"/>
    <mergeCell ref="G22:H22"/>
    <mergeCell ref="I22:J22"/>
    <mergeCell ref="A23:B23"/>
    <mergeCell ref="C23:D23"/>
    <mergeCell ref="E23:F23"/>
    <mergeCell ref="G23:H23"/>
    <mergeCell ref="I23:J23"/>
    <mergeCell ref="A24:B24"/>
    <mergeCell ref="C24:D24"/>
    <mergeCell ref="E24:F24"/>
    <mergeCell ref="G24:H24"/>
    <mergeCell ref="I24:J24"/>
    <mergeCell ref="A25:B25"/>
    <mergeCell ref="C25:D25"/>
    <mergeCell ref="E25:F25"/>
    <mergeCell ref="G25:H25"/>
    <mergeCell ref="I25:J25"/>
    <mergeCell ref="A28:B28"/>
    <mergeCell ref="C28:D28"/>
    <mergeCell ref="E28:F28"/>
    <mergeCell ref="G28:H28"/>
    <mergeCell ref="I28:J28"/>
    <mergeCell ref="A29:F29"/>
    <mergeCell ref="G29:H29"/>
    <mergeCell ref="I29:J29"/>
    <mergeCell ref="A26:B26"/>
    <mergeCell ref="C26:D26"/>
    <mergeCell ref="E26:F26"/>
    <mergeCell ref="G26:H26"/>
    <mergeCell ref="I26:J26"/>
    <mergeCell ref="A27:B27"/>
    <mergeCell ref="C27:D27"/>
    <mergeCell ref="E27:F27"/>
    <mergeCell ref="G27:H27"/>
    <mergeCell ref="I27:J27"/>
    <mergeCell ref="A30:F30"/>
    <mergeCell ref="G30:G37"/>
    <mergeCell ref="J30:J37"/>
    <mergeCell ref="A31:F31"/>
    <mergeCell ref="A32:F32"/>
    <mergeCell ref="A33:F33"/>
    <mergeCell ref="A34:F34"/>
    <mergeCell ref="A35:F35"/>
    <mergeCell ref="A36:F36"/>
    <mergeCell ref="A37:F37"/>
    <mergeCell ref="A46:J46"/>
    <mergeCell ref="A47:E47"/>
    <mergeCell ref="A48:E48"/>
    <mergeCell ref="A49:E49"/>
    <mergeCell ref="A50:E50"/>
    <mergeCell ref="A51:E51"/>
    <mergeCell ref="A39:J39"/>
    <mergeCell ref="A40:J40"/>
    <mergeCell ref="A41:J41"/>
    <mergeCell ref="A43:J43"/>
    <mergeCell ref="A44:J44"/>
    <mergeCell ref="A45:J45"/>
    <mergeCell ref="A60:E60"/>
    <mergeCell ref="A61:E61"/>
    <mergeCell ref="A62:E62"/>
    <mergeCell ref="A63:E63"/>
    <mergeCell ref="A64:E64"/>
    <mergeCell ref="A65:E65"/>
    <mergeCell ref="A52:E52"/>
    <mergeCell ref="A53:E53"/>
    <mergeCell ref="A54:E54"/>
    <mergeCell ref="A55:E57"/>
    <mergeCell ref="A58:E58"/>
    <mergeCell ref="A59:E59"/>
    <mergeCell ref="A73:E73"/>
    <mergeCell ref="A74:E74"/>
    <mergeCell ref="A75:E75"/>
    <mergeCell ref="A76:E76"/>
    <mergeCell ref="A77:E77"/>
    <mergeCell ref="A66:E66"/>
    <mergeCell ref="A68:J68"/>
    <mergeCell ref="A69:J69"/>
    <mergeCell ref="A70:E70"/>
    <mergeCell ref="A71:E71"/>
    <mergeCell ref="A72:E72"/>
    <mergeCell ref="A92:J92"/>
    <mergeCell ref="A93:J93"/>
    <mergeCell ref="A94:J94"/>
    <mergeCell ref="A82:E82"/>
    <mergeCell ref="A83:E83"/>
    <mergeCell ref="A84:E84"/>
    <mergeCell ref="A85:E85"/>
    <mergeCell ref="A86:E86"/>
    <mergeCell ref="A87:E87"/>
    <mergeCell ref="L1:O1"/>
    <mergeCell ref="A113:J113"/>
    <mergeCell ref="A114:J114"/>
    <mergeCell ref="A115:J115"/>
    <mergeCell ref="A78:E81"/>
    <mergeCell ref="A104:H104"/>
    <mergeCell ref="A105:H105"/>
    <mergeCell ref="A106:H106"/>
    <mergeCell ref="A107:H107"/>
    <mergeCell ref="A108:J108"/>
    <mergeCell ref="A109:J109"/>
    <mergeCell ref="A95:J95"/>
    <mergeCell ref="A96:J96"/>
    <mergeCell ref="A97:J97"/>
    <mergeCell ref="A98:J98"/>
    <mergeCell ref="A99:J99"/>
    <mergeCell ref="A100:H100"/>
    <mergeCell ref="I100:I107"/>
    <mergeCell ref="A101:H101"/>
    <mergeCell ref="A102:H102"/>
    <mergeCell ref="A103:H103"/>
    <mergeCell ref="A88:E88"/>
    <mergeCell ref="A89:E89"/>
    <mergeCell ref="A90:E90"/>
  </mergeCells>
  <pageMargins left="0.51181102362204722" right="0.51181102362204722" top="0.78740157480314965" bottom="0.78740157480314965" header="0.31496062992125984" footer="0.31496062992125984"/>
  <pageSetup paperSize="9" scale="85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P119"/>
  <sheetViews>
    <sheetView topLeftCell="A31" workbookViewId="0">
      <selection activeCell="A49" sqref="A49:J49"/>
    </sheetView>
  </sheetViews>
  <sheetFormatPr defaultColWidth="9.140625" defaultRowHeight="15" x14ac:dyDescent="0.25"/>
  <cols>
    <col min="1" max="1" width="8.5703125" style="1" customWidth="1"/>
    <col min="2" max="2" width="9" style="1" customWidth="1"/>
    <col min="3" max="3" width="8.5703125" style="1" customWidth="1"/>
    <col min="4" max="4" width="11.5703125" style="1" bestFit="1" customWidth="1"/>
    <col min="5" max="5" width="3.5703125" style="1" customWidth="1"/>
    <col min="6" max="9" width="12.7109375" style="1" customWidth="1"/>
    <col min="10" max="10" width="13.28515625" style="1" bestFit="1" customWidth="1"/>
    <col min="11" max="11" width="7.140625" style="1" customWidth="1"/>
    <col min="12" max="12" width="23.85546875" style="1" bestFit="1" customWidth="1"/>
    <col min="13" max="16384" width="9.140625" style="1"/>
  </cols>
  <sheetData>
    <row r="6" spans="1:15" ht="15.75" thickBot="1" x14ac:dyDescent="0.3"/>
    <row r="7" spans="1:15" ht="42" customHeight="1" thickBot="1" x14ac:dyDescent="0.3">
      <c r="A7" s="114" t="s">
        <v>57</v>
      </c>
      <c r="B7" s="115"/>
      <c r="C7" s="115"/>
      <c r="D7" s="115"/>
      <c r="E7" s="115"/>
      <c r="F7" s="115"/>
      <c r="G7" s="115"/>
      <c r="H7" s="115"/>
      <c r="I7" s="115"/>
      <c r="J7" s="116"/>
      <c r="L7" s="84" t="s">
        <v>102</v>
      </c>
      <c r="M7" s="84"/>
      <c r="N7" s="84"/>
      <c r="O7" s="84"/>
    </row>
    <row r="8" spans="1:15" ht="15.75" thickBot="1" x14ac:dyDescent="0.3">
      <c r="A8" s="9"/>
      <c r="B8" s="9"/>
      <c r="C8" s="9"/>
      <c r="D8" s="9"/>
      <c r="E8" s="9"/>
      <c r="F8" s="9"/>
      <c r="G8" s="9"/>
      <c r="H8" s="9"/>
      <c r="I8" s="9"/>
      <c r="J8" s="9"/>
    </row>
    <row r="9" spans="1:15" s="8" customFormat="1" ht="21" customHeight="1" x14ac:dyDescent="0.25">
      <c r="A9" s="117" t="s">
        <v>0</v>
      </c>
      <c r="B9" s="118"/>
      <c r="C9" s="118"/>
      <c r="D9" s="118"/>
      <c r="E9" s="119" t="s">
        <v>55</v>
      </c>
      <c r="F9" s="119"/>
      <c r="G9" s="119"/>
      <c r="H9" s="119"/>
      <c r="I9" s="119"/>
      <c r="J9" s="120"/>
    </row>
    <row r="10" spans="1:15" s="8" customFormat="1" ht="42" customHeight="1" x14ac:dyDescent="0.25">
      <c r="A10" s="90" t="s">
        <v>1</v>
      </c>
      <c r="B10" s="91"/>
      <c r="C10" s="91"/>
      <c r="D10" s="91"/>
      <c r="E10" s="92" t="s">
        <v>135</v>
      </c>
      <c r="F10" s="92"/>
      <c r="G10" s="92"/>
      <c r="H10" s="92"/>
      <c r="I10" s="92"/>
      <c r="J10" s="93"/>
      <c r="L10" s="8" t="s">
        <v>103</v>
      </c>
    </row>
    <row r="11" spans="1:15" s="8" customFormat="1" ht="21" customHeight="1" x14ac:dyDescent="0.25">
      <c r="A11" s="90" t="s">
        <v>2</v>
      </c>
      <c r="B11" s="91"/>
      <c r="C11" s="91"/>
      <c r="D11" s="91"/>
      <c r="E11" s="94" t="s">
        <v>119</v>
      </c>
      <c r="F11" s="94"/>
      <c r="G11" s="94"/>
      <c r="H11" s="94"/>
      <c r="I11" s="94"/>
      <c r="J11" s="95"/>
      <c r="L11" s="8" t="s">
        <v>103</v>
      </c>
    </row>
    <row r="12" spans="1:15" s="8" customFormat="1" ht="33.6" customHeight="1" x14ac:dyDescent="0.25">
      <c r="A12" s="90" t="s">
        <v>91</v>
      </c>
      <c r="B12" s="91"/>
      <c r="C12" s="91"/>
      <c r="D12" s="91"/>
      <c r="E12" s="94" t="s">
        <v>136</v>
      </c>
      <c r="F12" s="94"/>
      <c r="G12" s="94"/>
      <c r="H12" s="94"/>
      <c r="I12" s="94"/>
      <c r="J12" s="95"/>
      <c r="L12" s="8" t="s">
        <v>103</v>
      </c>
    </row>
    <row r="13" spans="1:15" s="8" customFormat="1" ht="21" customHeight="1" x14ac:dyDescent="0.25">
      <c r="A13" s="90" t="s">
        <v>3</v>
      </c>
      <c r="B13" s="91"/>
      <c r="C13" s="91"/>
      <c r="D13" s="91"/>
      <c r="E13" s="94" t="s">
        <v>137</v>
      </c>
      <c r="F13" s="94"/>
      <c r="G13" s="94"/>
      <c r="H13" s="94"/>
      <c r="I13" s="94"/>
      <c r="J13" s="95"/>
      <c r="L13" s="8" t="s">
        <v>103</v>
      </c>
    </row>
    <row r="14" spans="1:15" s="8" customFormat="1" x14ac:dyDescent="0.25">
      <c r="A14" s="90" t="s">
        <v>4</v>
      </c>
      <c r="B14" s="91"/>
      <c r="C14" s="91"/>
      <c r="D14" s="91"/>
      <c r="E14" s="94" t="s">
        <v>138</v>
      </c>
      <c r="F14" s="94"/>
      <c r="G14" s="94"/>
      <c r="H14" s="94"/>
      <c r="I14" s="94"/>
      <c r="J14" s="95"/>
      <c r="L14" s="8" t="s">
        <v>103</v>
      </c>
    </row>
    <row r="15" spans="1:15" s="8" customFormat="1" ht="51" customHeight="1" x14ac:dyDescent="0.25">
      <c r="A15" s="90" t="s">
        <v>5</v>
      </c>
      <c r="B15" s="91"/>
      <c r="C15" s="91"/>
      <c r="D15" s="91"/>
      <c r="E15" s="222" t="s">
        <v>120</v>
      </c>
      <c r="F15" s="222"/>
      <c r="G15" s="222"/>
      <c r="H15" s="222"/>
      <c r="I15" s="222"/>
      <c r="J15" s="223"/>
      <c r="L15" s="8" t="s">
        <v>103</v>
      </c>
    </row>
    <row r="16" spans="1:15" s="8" customFormat="1" ht="21" customHeight="1" x14ac:dyDescent="0.25">
      <c r="A16" s="90" t="s">
        <v>6</v>
      </c>
      <c r="B16" s="91"/>
      <c r="C16" s="91"/>
      <c r="D16" s="91"/>
      <c r="E16" s="94" t="s">
        <v>111</v>
      </c>
      <c r="F16" s="94"/>
      <c r="G16" s="94"/>
      <c r="H16" s="94"/>
      <c r="I16" s="94"/>
      <c r="J16" s="95"/>
      <c r="L16" s="8" t="s">
        <v>103</v>
      </c>
    </row>
    <row r="17" spans="1:16" s="8" customFormat="1" ht="21" customHeight="1" thickBot="1" x14ac:dyDescent="0.3">
      <c r="A17" s="124" t="s">
        <v>7</v>
      </c>
      <c r="B17" s="125"/>
      <c r="C17" s="125"/>
      <c r="D17" s="125"/>
      <c r="E17" s="126" t="s">
        <v>139</v>
      </c>
      <c r="F17" s="126"/>
      <c r="G17" s="126"/>
      <c r="H17" s="126"/>
      <c r="I17" s="126"/>
      <c r="J17" s="127"/>
      <c r="L17" s="8" t="s">
        <v>103</v>
      </c>
    </row>
    <row r="18" spans="1:16" s="8" customFormat="1" ht="15.75" thickBot="1" x14ac:dyDescent="0.3">
      <c r="A18" s="10"/>
      <c r="B18" s="10"/>
      <c r="C18" s="10"/>
      <c r="D18" s="10"/>
      <c r="E18" s="11"/>
      <c r="F18" s="11"/>
      <c r="G18" s="11"/>
      <c r="H18" s="11"/>
      <c r="I18" s="11"/>
      <c r="J18" s="11"/>
    </row>
    <row r="19" spans="1:16" x14ac:dyDescent="0.25">
      <c r="A19" s="121" t="s">
        <v>8</v>
      </c>
      <c r="B19" s="122"/>
      <c r="C19" s="122"/>
      <c r="D19" s="38" t="s">
        <v>58</v>
      </c>
      <c r="E19" s="122" t="s">
        <v>9</v>
      </c>
      <c r="F19" s="122"/>
      <c r="G19" s="122" t="s">
        <v>10</v>
      </c>
      <c r="H19" s="122"/>
      <c r="I19" s="122" t="s">
        <v>11</v>
      </c>
      <c r="J19" s="123"/>
    </row>
    <row r="20" spans="1:16" x14ac:dyDescent="0.25">
      <c r="A20" s="98" t="s">
        <v>60</v>
      </c>
      <c r="B20" s="99"/>
      <c r="C20" s="99"/>
      <c r="D20" s="57" t="s">
        <v>121</v>
      </c>
      <c r="E20" s="100">
        <v>45289</v>
      </c>
      <c r="F20" s="100"/>
      <c r="G20" s="100" t="s">
        <v>122</v>
      </c>
      <c r="H20" s="101"/>
      <c r="I20" s="102">
        <v>100000</v>
      </c>
      <c r="J20" s="103"/>
      <c r="L20" s="1" t="s">
        <v>103</v>
      </c>
      <c r="M20" s="33"/>
    </row>
    <row r="21" spans="1:16" x14ac:dyDescent="0.25">
      <c r="A21" s="98" t="s">
        <v>12</v>
      </c>
      <c r="B21" s="99"/>
      <c r="C21" s="99"/>
      <c r="D21" s="15"/>
      <c r="E21" s="110"/>
      <c r="F21" s="111"/>
      <c r="G21" s="111"/>
      <c r="H21" s="111"/>
      <c r="I21" s="112"/>
      <c r="J21" s="113"/>
      <c r="L21" s="1" t="s">
        <v>103</v>
      </c>
      <c r="M21" s="34"/>
    </row>
    <row r="22" spans="1:16" ht="15.75" thickBot="1" x14ac:dyDescent="0.3">
      <c r="A22" s="128" t="s">
        <v>12</v>
      </c>
      <c r="B22" s="129"/>
      <c r="C22" s="129"/>
      <c r="D22" s="13"/>
      <c r="E22" s="130"/>
      <c r="F22" s="130"/>
      <c r="G22" s="130"/>
      <c r="H22" s="130"/>
      <c r="I22" s="130"/>
      <c r="J22" s="131"/>
      <c r="L22" s="1" t="s">
        <v>103</v>
      </c>
    </row>
    <row r="23" spans="1:16" ht="15.75" thickBot="1" x14ac:dyDescent="0.3">
      <c r="A23" s="12"/>
      <c r="B23" s="12"/>
      <c r="C23" s="12"/>
      <c r="D23" s="12"/>
      <c r="E23" s="12"/>
      <c r="F23" s="12"/>
      <c r="G23" s="12"/>
      <c r="H23" s="12"/>
      <c r="I23" s="12"/>
      <c r="J23" s="12"/>
    </row>
    <row r="24" spans="1:16" x14ac:dyDescent="0.25">
      <c r="A24" s="104" t="s">
        <v>13</v>
      </c>
      <c r="B24" s="105"/>
      <c r="C24" s="105"/>
      <c r="D24" s="105"/>
      <c r="E24" s="105"/>
      <c r="F24" s="105"/>
      <c r="G24" s="105"/>
      <c r="H24" s="105"/>
      <c r="I24" s="105"/>
      <c r="J24" s="106"/>
    </row>
    <row r="25" spans="1:16" ht="37.5" customHeight="1" x14ac:dyDescent="0.25">
      <c r="A25" s="107" t="s">
        <v>14</v>
      </c>
      <c r="B25" s="108"/>
      <c r="C25" s="108" t="s">
        <v>15</v>
      </c>
      <c r="D25" s="108"/>
      <c r="E25" s="108" t="s">
        <v>16</v>
      </c>
      <c r="F25" s="108"/>
      <c r="G25" s="108" t="s">
        <v>17</v>
      </c>
      <c r="H25" s="108"/>
      <c r="I25" s="108" t="s">
        <v>18</v>
      </c>
      <c r="J25" s="109"/>
      <c r="M25" s="54"/>
      <c r="N25" s="54"/>
      <c r="O25" s="54"/>
      <c r="P25" s="54"/>
    </row>
    <row r="26" spans="1:16" ht="18.600000000000001" customHeight="1" x14ac:dyDescent="0.25">
      <c r="A26" s="132">
        <v>45550</v>
      </c>
      <c r="B26" s="133"/>
      <c r="C26" s="245">
        <v>1380</v>
      </c>
      <c r="D26" s="246"/>
      <c r="E26" s="136">
        <v>45555</v>
      </c>
      <c r="F26" s="133"/>
      <c r="G26" s="232">
        <v>553345000015018</v>
      </c>
      <c r="H26" s="133"/>
      <c r="I26" s="137">
        <v>1380</v>
      </c>
      <c r="J26" s="138"/>
      <c r="L26" s="1" t="s">
        <v>103</v>
      </c>
      <c r="M26" s="54"/>
      <c r="N26" s="54"/>
      <c r="O26" s="54"/>
      <c r="P26" s="54"/>
    </row>
    <row r="27" spans="1:16" x14ac:dyDescent="0.25">
      <c r="A27" s="243"/>
      <c r="B27" s="211"/>
      <c r="C27" s="242"/>
      <c r="D27" s="239"/>
      <c r="E27" s="244"/>
      <c r="F27" s="211"/>
      <c r="G27" s="242"/>
      <c r="H27" s="239"/>
      <c r="I27" s="137">
        <v>0</v>
      </c>
      <c r="J27" s="138"/>
      <c r="L27" s="1" t="s">
        <v>103</v>
      </c>
      <c r="M27" s="54"/>
      <c r="N27" s="54"/>
      <c r="O27" s="54"/>
      <c r="P27" s="54"/>
    </row>
    <row r="28" spans="1:16" x14ac:dyDescent="0.25">
      <c r="A28" s="243"/>
      <c r="B28" s="211"/>
      <c r="C28" s="242"/>
      <c r="D28" s="239"/>
      <c r="E28" s="244"/>
      <c r="F28" s="211"/>
      <c r="G28" s="242"/>
      <c r="H28" s="239"/>
      <c r="I28" s="137">
        <v>0</v>
      </c>
      <c r="J28" s="138"/>
      <c r="L28" s="1" t="s">
        <v>103</v>
      </c>
    </row>
    <row r="29" spans="1:16" x14ac:dyDescent="0.25">
      <c r="A29" s="243"/>
      <c r="B29" s="211"/>
      <c r="C29" s="242"/>
      <c r="D29" s="239"/>
      <c r="E29" s="244"/>
      <c r="F29" s="211"/>
      <c r="G29" s="242"/>
      <c r="H29" s="239"/>
      <c r="I29" s="137">
        <v>0</v>
      </c>
      <c r="J29" s="138"/>
      <c r="L29" s="1" t="s">
        <v>103</v>
      </c>
    </row>
    <row r="30" spans="1:16" x14ac:dyDescent="0.25">
      <c r="A30" s="243"/>
      <c r="B30" s="211"/>
      <c r="C30" s="242"/>
      <c r="D30" s="239"/>
      <c r="E30" s="244"/>
      <c r="F30" s="211"/>
      <c r="G30" s="242"/>
      <c r="H30" s="239"/>
      <c r="I30" s="137">
        <v>0</v>
      </c>
      <c r="J30" s="138"/>
      <c r="L30" s="1" t="s">
        <v>103</v>
      </c>
    </row>
    <row r="31" spans="1:16" x14ac:dyDescent="0.25">
      <c r="A31" s="238"/>
      <c r="B31" s="239"/>
      <c r="C31" s="240"/>
      <c r="D31" s="241"/>
      <c r="E31" s="242"/>
      <c r="F31" s="239"/>
      <c r="G31" s="242"/>
      <c r="H31" s="239"/>
      <c r="I31" s="137">
        <v>0</v>
      </c>
      <c r="J31" s="138"/>
      <c r="L31" s="1" t="s">
        <v>103</v>
      </c>
    </row>
    <row r="32" spans="1:16" x14ac:dyDescent="0.25">
      <c r="A32" s="238"/>
      <c r="B32" s="239"/>
      <c r="C32" s="240"/>
      <c r="D32" s="241"/>
      <c r="E32" s="242"/>
      <c r="F32" s="239"/>
      <c r="G32" s="242"/>
      <c r="H32" s="239"/>
      <c r="I32" s="137">
        <v>0</v>
      </c>
      <c r="J32" s="138"/>
      <c r="L32" s="1" t="s">
        <v>103</v>
      </c>
    </row>
    <row r="33" spans="1:12" x14ac:dyDescent="0.25">
      <c r="A33" s="238"/>
      <c r="B33" s="239"/>
      <c r="C33" s="240"/>
      <c r="D33" s="241"/>
      <c r="E33" s="242"/>
      <c r="F33" s="239"/>
      <c r="G33" s="242"/>
      <c r="H33" s="239"/>
      <c r="I33" s="137">
        <v>0</v>
      </c>
      <c r="J33" s="138"/>
      <c r="L33" s="1" t="s">
        <v>103</v>
      </c>
    </row>
    <row r="34" spans="1:12" x14ac:dyDescent="0.25">
      <c r="A34" s="238"/>
      <c r="B34" s="239"/>
      <c r="C34" s="240"/>
      <c r="D34" s="241"/>
      <c r="E34" s="242"/>
      <c r="F34" s="239"/>
      <c r="G34" s="242"/>
      <c r="H34" s="239"/>
      <c r="I34" s="137">
        <v>0</v>
      </c>
      <c r="J34" s="138"/>
      <c r="L34" s="1" t="s">
        <v>103</v>
      </c>
    </row>
    <row r="35" spans="1:12" ht="15" customHeight="1" thickBot="1" x14ac:dyDescent="0.3">
      <c r="A35" s="152" t="s">
        <v>54</v>
      </c>
      <c r="B35" s="153"/>
      <c r="C35" s="153"/>
      <c r="D35" s="153"/>
      <c r="E35" s="153"/>
      <c r="F35" s="154"/>
      <c r="G35" s="149" t="s">
        <v>59</v>
      </c>
      <c r="H35" s="149"/>
      <c r="I35" s="150" t="s">
        <v>148</v>
      </c>
      <c r="J35" s="151"/>
    </row>
    <row r="36" spans="1:12" x14ac:dyDescent="0.25">
      <c r="A36" s="147" t="s">
        <v>72</v>
      </c>
      <c r="B36" s="148"/>
      <c r="C36" s="148"/>
      <c r="D36" s="148"/>
      <c r="E36" s="148"/>
      <c r="F36" s="148"/>
      <c r="G36" s="155"/>
      <c r="H36" s="58">
        <f>'AGO 24'!J109</f>
        <v>0</v>
      </c>
      <c r="I36" s="59">
        <f>'AGO 24'!J110</f>
        <v>3264.4700000000003</v>
      </c>
      <c r="J36" s="236"/>
      <c r="L36" s="1" t="s">
        <v>104</v>
      </c>
    </row>
    <row r="37" spans="1:12" x14ac:dyDescent="0.25">
      <c r="A37" s="87" t="s">
        <v>73</v>
      </c>
      <c r="B37" s="88"/>
      <c r="C37" s="88"/>
      <c r="D37" s="88"/>
      <c r="E37" s="88"/>
      <c r="F37" s="88"/>
      <c r="G37" s="156"/>
      <c r="H37" s="60"/>
      <c r="I37" s="61">
        <f>I26+I27+I28+I29+I30+I31+I32+I33+I34</f>
        <v>1380</v>
      </c>
      <c r="J37" s="236"/>
      <c r="L37" s="1" t="s">
        <v>104</v>
      </c>
    </row>
    <row r="38" spans="1:12" x14ac:dyDescent="0.25">
      <c r="A38" s="160" t="s">
        <v>74</v>
      </c>
      <c r="B38" s="88"/>
      <c r="C38" s="88"/>
      <c r="D38" s="88"/>
      <c r="E38" s="88"/>
      <c r="F38" s="88"/>
      <c r="G38" s="156"/>
      <c r="H38" s="62">
        <v>0</v>
      </c>
      <c r="I38" s="63"/>
      <c r="J38" s="236"/>
      <c r="L38" s="1" t="s">
        <v>103</v>
      </c>
    </row>
    <row r="39" spans="1:12" x14ac:dyDescent="0.25">
      <c r="A39" s="87" t="s">
        <v>75</v>
      </c>
      <c r="B39" s="88"/>
      <c r="C39" s="88"/>
      <c r="D39" s="88"/>
      <c r="E39" s="88"/>
      <c r="F39" s="88"/>
      <c r="G39" s="156"/>
      <c r="H39" s="60"/>
      <c r="I39" s="61">
        <v>0</v>
      </c>
      <c r="J39" s="236"/>
      <c r="L39" s="1" t="s">
        <v>103</v>
      </c>
    </row>
    <row r="40" spans="1:12" ht="24" customHeight="1" x14ac:dyDescent="0.25">
      <c r="A40" s="87" t="s">
        <v>93</v>
      </c>
      <c r="B40" s="88"/>
      <c r="C40" s="88"/>
      <c r="D40" s="88"/>
      <c r="E40" s="88"/>
      <c r="F40" s="88"/>
      <c r="G40" s="156"/>
      <c r="H40" s="62">
        <v>0</v>
      </c>
      <c r="I40" s="61">
        <v>0</v>
      </c>
      <c r="J40" s="236"/>
      <c r="L40" s="1" t="s">
        <v>103</v>
      </c>
    </row>
    <row r="41" spans="1:12" x14ac:dyDescent="0.25">
      <c r="A41" s="87" t="s">
        <v>76</v>
      </c>
      <c r="B41" s="88"/>
      <c r="C41" s="88"/>
      <c r="D41" s="88"/>
      <c r="E41" s="88"/>
      <c r="F41" s="89"/>
      <c r="G41" s="156"/>
      <c r="H41" s="60"/>
      <c r="I41" s="61">
        <f>I36+I37+I39+I40</f>
        <v>4644.47</v>
      </c>
      <c r="J41" s="236"/>
      <c r="L41" s="1" t="s">
        <v>104</v>
      </c>
    </row>
    <row r="42" spans="1:12" x14ac:dyDescent="0.25">
      <c r="A42" s="87" t="s">
        <v>77</v>
      </c>
      <c r="B42" s="88"/>
      <c r="C42" s="88"/>
      <c r="D42" s="88"/>
      <c r="E42" s="88"/>
      <c r="F42" s="89"/>
      <c r="G42" s="156"/>
      <c r="H42" s="62">
        <f>H36+H38+H40</f>
        <v>0</v>
      </c>
      <c r="I42" s="60"/>
      <c r="J42" s="236"/>
      <c r="L42" s="1" t="s">
        <v>104</v>
      </c>
    </row>
    <row r="43" spans="1:12" ht="15" customHeight="1" thickBot="1" x14ac:dyDescent="0.3">
      <c r="A43" s="172" t="s">
        <v>78</v>
      </c>
      <c r="B43" s="173"/>
      <c r="C43" s="173"/>
      <c r="D43" s="173"/>
      <c r="E43" s="173"/>
      <c r="F43" s="173"/>
      <c r="G43" s="157"/>
      <c r="H43" s="64"/>
      <c r="I43" s="65">
        <f>H42+I41</f>
        <v>4644.47</v>
      </c>
      <c r="J43" s="237"/>
      <c r="L43" s="1" t="s">
        <v>104</v>
      </c>
    </row>
    <row r="45" spans="1:12" x14ac:dyDescent="0.25">
      <c r="A45" s="171" t="s">
        <v>95</v>
      </c>
      <c r="B45" s="171"/>
      <c r="C45" s="171"/>
      <c r="D45" s="171"/>
      <c r="E45" s="171"/>
      <c r="F45" s="171"/>
      <c r="G45" s="171"/>
      <c r="H45" s="171"/>
      <c r="I45" s="171"/>
      <c r="J45" s="171"/>
    </row>
    <row r="46" spans="1:12" x14ac:dyDescent="0.25">
      <c r="A46" s="171" t="s">
        <v>20</v>
      </c>
      <c r="B46" s="171"/>
      <c r="C46" s="171"/>
      <c r="D46" s="171"/>
      <c r="E46" s="171"/>
      <c r="F46" s="171"/>
      <c r="G46" s="171"/>
      <c r="H46" s="171"/>
      <c r="I46" s="171"/>
      <c r="J46" s="171"/>
    </row>
    <row r="47" spans="1:12" x14ac:dyDescent="0.25">
      <c r="A47" s="171" t="s">
        <v>21</v>
      </c>
      <c r="B47" s="171"/>
      <c r="C47" s="171"/>
      <c r="D47" s="171"/>
      <c r="E47" s="171"/>
      <c r="F47" s="171"/>
      <c r="G47" s="171"/>
      <c r="H47" s="171"/>
      <c r="I47" s="171"/>
      <c r="J47" s="171"/>
    </row>
    <row r="48" spans="1:12" ht="15.75" thickBot="1" x14ac:dyDescent="0.3"/>
    <row r="49" spans="1:12" ht="63" customHeight="1" thickBot="1" x14ac:dyDescent="0.3">
      <c r="A49" s="161" t="s">
        <v>155</v>
      </c>
      <c r="B49" s="162"/>
      <c r="C49" s="162"/>
      <c r="D49" s="162"/>
      <c r="E49" s="162"/>
      <c r="F49" s="162"/>
      <c r="G49" s="162"/>
      <c r="H49" s="162"/>
      <c r="I49" s="162"/>
      <c r="J49" s="163"/>
      <c r="L49" s="8" t="s">
        <v>103</v>
      </c>
    </row>
    <row r="50" spans="1:12" x14ac:dyDescent="0.25">
      <c r="A50" s="104" t="s">
        <v>22</v>
      </c>
      <c r="B50" s="105"/>
      <c r="C50" s="105"/>
      <c r="D50" s="105"/>
      <c r="E50" s="105"/>
      <c r="F50" s="105"/>
      <c r="G50" s="105"/>
      <c r="H50" s="105"/>
      <c r="I50" s="105"/>
      <c r="J50" s="106"/>
    </row>
    <row r="51" spans="1:12" x14ac:dyDescent="0.25">
      <c r="A51" s="165" t="s">
        <v>150</v>
      </c>
      <c r="B51" s="166"/>
      <c r="C51" s="166"/>
      <c r="D51" s="166"/>
      <c r="E51" s="166"/>
      <c r="F51" s="166"/>
      <c r="G51" s="166"/>
      <c r="H51" s="166"/>
      <c r="I51" s="166"/>
      <c r="J51" s="167"/>
    </row>
    <row r="52" spans="1:12" ht="72" x14ac:dyDescent="0.25">
      <c r="A52" s="168" t="s">
        <v>23</v>
      </c>
      <c r="B52" s="169"/>
      <c r="C52" s="169"/>
      <c r="D52" s="169"/>
      <c r="E52" s="169"/>
      <c r="F52" s="2" t="s">
        <v>24</v>
      </c>
      <c r="G52" s="2" t="s">
        <v>25</v>
      </c>
      <c r="H52" s="22" t="s">
        <v>26</v>
      </c>
      <c r="I52" s="2" t="s">
        <v>27</v>
      </c>
      <c r="J52" s="3" t="s">
        <v>28</v>
      </c>
    </row>
    <row r="53" spans="1:12" x14ac:dyDescent="0.25">
      <c r="A53" s="85" t="s">
        <v>29</v>
      </c>
      <c r="B53" s="86"/>
      <c r="C53" s="86"/>
      <c r="D53" s="86"/>
      <c r="E53" s="86"/>
      <c r="F53" s="66">
        <v>1503.92</v>
      </c>
      <c r="G53" s="66">
        <v>0</v>
      </c>
      <c r="H53" s="67">
        <v>1503.78</v>
      </c>
      <c r="I53" s="66">
        <f>G53+H53</f>
        <v>1503.78</v>
      </c>
      <c r="J53" s="68">
        <v>0</v>
      </c>
      <c r="L53" s="1" t="s">
        <v>103</v>
      </c>
    </row>
    <row r="54" spans="1:12" x14ac:dyDescent="0.25">
      <c r="A54" s="85" t="s">
        <v>30</v>
      </c>
      <c r="B54" s="86"/>
      <c r="C54" s="86"/>
      <c r="D54" s="86"/>
      <c r="E54" s="86"/>
      <c r="F54" s="66">
        <v>0</v>
      </c>
      <c r="G54" s="66">
        <v>0</v>
      </c>
      <c r="H54" s="67">
        <v>0</v>
      </c>
      <c r="I54" s="66">
        <f t="shared" ref="I54:I69" si="0">G54+H54</f>
        <v>0</v>
      </c>
      <c r="J54" s="68">
        <v>0</v>
      </c>
      <c r="L54" s="1" t="s">
        <v>103</v>
      </c>
    </row>
    <row r="55" spans="1:12" x14ac:dyDescent="0.25">
      <c r="A55" s="85" t="s">
        <v>31</v>
      </c>
      <c r="B55" s="86"/>
      <c r="C55" s="86"/>
      <c r="D55" s="86"/>
      <c r="E55" s="86"/>
      <c r="F55" s="66">
        <v>0</v>
      </c>
      <c r="G55" s="66">
        <v>0</v>
      </c>
      <c r="H55" s="67">
        <v>0</v>
      </c>
      <c r="I55" s="66">
        <f t="shared" si="0"/>
        <v>0</v>
      </c>
      <c r="J55" s="68">
        <v>0</v>
      </c>
      <c r="L55" s="1" t="s">
        <v>103</v>
      </c>
    </row>
    <row r="56" spans="1:12" x14ac:dyDescent="0.25">
      <c r="A56" s="85" t="s">
        <v>32</v>
      </c>
      <c r="B56" s="86"/>
      <c r="C56" s="86"/>
      <c r="D56" s="86"/>
      <c r="E56" s="86"/>
      <c r="F56" s="66">
        <v>0</v>
      </c>
      <c r="G56" s="66">
        <v>0</v>
      </c>
      <c r="H56" s="67">
        <v>0</v>
      </c>
      <c r="I56" s="66">
        <f t="shared" si="0"/>
        <v>0</v>
      </c>
      <c r="J56" s="68">
        <v>0</v>
      </c>
      <c r="L56" s="1" t="s">
        <v>103</v>
      </c>
    </row>
    <row r="57" spans="1:12" x14ac:dyDescent="0.25">
      <c r="A57" s="85" t="s">
        <v>33</v>
      </c>
      <c r="B57" s="86"/>
      <c r="C57" s="86"/>
      <c r="D57" s="86"/>
      <c r="E57" s="86"/>
      <c r="F57" s="66">
        <v>0</v>
      </c>
      <c r="G57" s="66">
        <v>0</v>
      </c>
      <c r="H57" s="67">
        <v>0</v>
      </c>
      <c r="I57" s="66">
        <f t="shared" si="0"/>
        <v>0</v>
      </c>
      <c r="J57" s="68">
        <v>0</v>
      </c>
      <c r="L57" s="1" t="s">
        <v>103</v>
      </c>
    </row>
    <row r="58" spans="1:12" x14ac:dyDescent="0.25">
      <c r="A58" s="85" t="s">
        <v>34</v>
      </c>
      <c r="B58" s="86"/>
      <c r="C58" s="86"/>
      <c r="D58" s="86"/>
      <c r="E58" s="86"/>
      <c r="F58" s="66">
        <v>1708.92</v>
      </c>
      <c r="G58" s="66">
        <v>0</v>
      </c>
      <c r="H58" s="67">
        <v>1708.92</v>
      </c>
      <c r="I58" s="66">
        <f t="shared" si="0"/>
        <v>1708.92</v>
      </c>
      <c r="J58" s="68">
        <v>0</v>
      </c>
      <c r="L58" s="1" t="s">
        <v>103</v>
      </c>
    </row>
    <row r="59" spans="1:12" x14ac:dyDescent="0.25">
      <c r="A59" s="85" t="s">
        <v>35</v>
      </c>
      <c r="B59" s="86"/>
      <c r="C59" s="86"/>
      <c r="D59" s="86"/>
      <c r="E59" s="86"/>
      <c r="F59" s="66">
        <v>0</v>
      </c>
      <c r="G59" s="66">
        <v>0</v>
      </c>
      <c r="H59" s="67">
        <v>0</v>
      </c>
      <c r="I59" s="66">
        <f t="shared" si="0"/>
        <v>0</v>
      </c>
      <c r="J59" s="68">
        <v>0</v>
      </c>
      <c r="L59" s="1" t="s">
        <v>103</v>
      </c>
    </row>
    <row r="60" spans="1:12" ht="15" customHeight="1" x14ac:dyDescent="0.25">
      <c r="A60" s="176" t="s">
        <v>64</v>
      </c>
      <c r="B60" s="177"/>
      <c r="C60" s="177"/>
      <c r="D60" s="177"/>
      <c r="E60" s="178"/>
      <c r="F60" s="66">
        <v>0</v>
      </c>
      <c r="G60" s="66">
        <v>0</v>
      </c>
      <c r="H60" s="67">
        <v>0</v>
      </c>
      <c r="I60" s="66">
        <f t="shared" si="0"/>
        <v>0</v>
      </c>
      <c r="J60" s="68">
        <v>0</v>
      </c>
      <c r="L60" s="1" t="s">
        <v>103</v>
      </c>
    </row>
    <row r="61" spans="1:12" x14ac:dyDescent="0.25">
      <c r="A61" s="179"/>
      <c r="B61" s="180"/>
      <c r="C61" s="180"/>
      <c r="D61" s="180"/>
      <c r="E61" s="181"/>
      <c r="F61" s="66">
        <v>0</v>
      </c>
      <c r="G61" s="66">
        <v>0</v>
      </c>
      <c r="H61" s="67">
        <v>0</v>
      </c>
      <c r="I61" s="66">
        <f t="shared" si="0"/>
        <v>0</v>
      </c>
      <c r="J61" s="68">
        <v>0</v>
      </c>
      <c r="L61" s="1" t="s">
        <v>103</v>
      </c>
    </row>
    <row r="62" spans="1:12" x14ac:dyDescent="0.25">
      <c r="A62" s="182"/>
      <c r="B62" s="183"/>
      <c r="C62" s="183"/>
      <c r="D62" s="183"/>
      <c r="E62" s="184"/>
      <c r="F62" s="66">
        <v>0</v>
      </c>
      <c r="G62" s="66">
        <v>0</v>
      </c>
      <c r="H62" s="67">
        <v>0</v>
      </c>
      <c r="I62" s="66">
        <f t="shared" si="0"/>
        <v>0</v>
      </c>
      <c r="J62" s="68">
        <v>0</v>
      </c>
      <c r="L62" s="1" t="s">
        <v>103</v>
      </c>
    </row>
    <row r="63" spans="1:12" x14ac:dyDescent="0.25">
      <c r="A63" s="85" t="s">
        <v>36</v>
      </c>
      <c r="B63" s="86"/>
      <c r="C63" s="86"/>
      <c r="D63" s="86"/>
      <c r="E63" s="86"/>
      <c r="F63" s="66">
        <v>0</v>
      </c>
      <c r="G63" s="66">
        <v>0</v>
      </c>
      <c r="H63" s="67">
        <v>0</v>
      </c>
      <c r="I63" s="66">
        <f t="shared" si="0"/>
        <v>0</v>
      </c>
      <c r="J63" s="68">
        <v>0</v>
      </c>
      <c r="L63" s="1" t="s">
        <v>103</v>
      </c>
    </row>
    <row r="64" spans="1:12" x14ac:dyDescent="0.25">
      <c r="A64" s="85" t="s">
        <v>37</v>
      </c>
      <c r="B64" s="86"/>
      <c r="C64" s="86"/>
      <c r="D64" s="86"/>
      <c r="E64" s="86"/>
      <c r="F64" s="66">
        <v>0</v>
      </c>
      <c r="G64" s="66">
        <v>0</v>
      </c>
      <c r="H64" s="67">
        <v>0</v>
      </c>
      <c r="I64" s="66">
        <f t="shared" si="0"/>
        <v>0</v>
      </c>
      <c r="J64" s="68">
        <v>0</v>
      </c>
      <c r="L64" s="1" t="s">
        <v>103</v>
      </c>
    </row>
    <row r="65" spans="1:12" x14ac:dyDescent="0.25">
      <c r="A65" s="85" t="s">
        <v>38</v>
      </c>
      <c r="B65" s="86"/>
      <c r="C65" s="86"/>
      <c r="D65" s="86"/>
      <c r="E65" s="86"/>
      <c r="F65" s="66">
        <v>0</v>
      </c>
      <c r="G65" s="66">
        <v>0</v>
      </c>
      <c r="H65" s="67">
        <v>0</v>
      </c>
      <c r="I65" s="66">
        <f t="shared" si="0"/>
        <v>0</v>
      </c>
      <c r="J65" s="68">
        <v>0</v>
      </c>
      <c r="L65" s="1" t="s">
        <v>103</v>
      </c>
    </row>
    <row r="66" spans="1:12" x14ac:dyDescent="0.25">
      <c r="A66" s="85" t="s">
        <v>39</v>
      </c>
      <c r="B66" s="86"/>
      <c r="C66" s="86"/>
      <c r="D66" s="86"/>
      <c r="E66" s="86"/>
      <c r="F66" s="66">
        <v>0</v>
      </c>
      <c r="G66" s="66">
        <v>0</v>
      </c>
      <c r="H66" s="67">
        <v>0</v>
      </c>
      <c r="I66" s="66">
        <f t="shared" si="0"/>
        <v>0</v>
      </c>
      <c r="J66" s="68">
        <v>0</v>
      </c>
      <c r="L66" s="1" t="s">
        <v>103</v>
      </c>
    </row>
    <row r="67" spans="1:12" x14ac:dyDescent="0.25">
      <c r="A67" s="85" t="s">
        <v>40</v>
      </c>
      <c r="B67" s="86"/>
      <c r="C67" s="86"/>
      <c r="D67" s="86"/>
      <c r="E67" s="86"/>
      <c r="F67" s="66">
        <v>0</v>
      </c>
      <c r="G67" s="66">
        <v>0</v>
      </c>
      <c r="H67" s="67">
        <v>0</v>
      </c>
      <c r="I67" s="66">
        <f t="shared" si="0"/>
        <v>0</v>
      </c>
      <c r="J67" s="68">
        <v>0</v>
      </c>
      <c r="L67" s="1" t="s">
        <v>103</v>
      </c>
    </row>
    <row r="68" spans="1:12" x14ac:dyDescent="0.25">
      <c r="A68" s="85" t="s">
        <v>41</v>
      </c>
      <c r="B68" s="86"/>
      <c r="C68" s="86"/>
      <c r="D68" s="86"/>
      <c r="E68" s="86"/>
      <c r="F68" s="66">
        <v>0</v>
      </c>
      <c r="G68" s="66">
        <v>0</v>
      </c>
      <c r="H68" s="67">
        <v>0</v>
      </c>
      <c r="I68" s="66">
        <f t="shared" si="0"/>
        <v>0</v>
      </c>
      <c r="J68" s="68">
        <v>0</v>
      </c>
      <c r="L68" s="1" t="s">
        <v>103</v>
      </c>
    </row>
    <row r="69" spans="1:12" x14ac:dyDescent="0.25">
      <c r="A69" s="85" t="s">
        <v>42</v>
      </c>
      <c r="B69" s="86"/>
      <c r="C69" s="86"/>
      <c r="D69" s="86"/>
      <c r="E69" s="86"/>
      <c r="F69" s="66">
        <v>13.8</v>
      </c>
      <c r="G69" s="66">
        <v>0</v>
      </c>
      <c r="H69" s="67">
        <v>13.8</v>
      </c>
      <c r="I69" s="66">
        <f t="shared" si="0"/>
        <v>13.8</v>
      </c>
      <c r="J69" s="68">
        <v>0</v>
      </c>
      <c r="L69" s="1" t="s">
        <v>103</v>
      </c>
    </row>
    <row r="70" spans="1:12" x14ac:dyDescent="0.25">
      <c r="A70" s="85" t="s">
        <v>43</v>
      </c>
      <c r="B70" s="86"/>
      <c r="C70" s="86"/>
      <c r="D70" s="86"/>
      <c r="E70" s="86"/>
      <c r="F70" s="66">
        <v>0</v>
      </c>
      <c r="G70" s="66">
        <v>0</v>
      </c>
      <c r="H70" s="67">
        <v>0</v>
      </c>
      <c r="I70" s="66">
        <v>0</v>
      </c>
      <c r="J70" s="68">
        <v>0</v>
      </c>
      <c r="L70" s="1" t="s">
        <v>103</v>
      </c>
    </row>
    <row r="71" spans="1:12" ht="15.75" thickBot="1" x14ac:dyDescent="0.3">
      <c r="A71" s="174" t="s">
        <v>44</v>
      </c>
      <c r="B71" s="175"/>
      <c r="C71" s="175"/>
      <c r="D71" s="175"/>
      <c r="E71" s="175"/>
      <c r="F71" s="69">
        <f>I71</f>
        <v>3226.5</v>
      </c>
      <c r="G71" s="69">
        <f t="shared" ref="G71:J71" si="1">SUM(G53:G70)</f>
        <v>0</v>
      </c>
      <c r="H71" s="70">
        <f t="shared" si="1"/>
        <v>3226.5</v>
      </c>
      <c r="I71" s="69">
        <f t="shared" si="1"/>
        <v>3226.5</v>
      </c>
      <c r="J71" s="71">
        <f t="shared" si="1"/>
        <v>0</v>
      </c>
      <c r="L71" s="1" t="s">
        <v>104</v>
      </c>
    </row>
    <row r="72" spans="1:12" ht="15.75" thickBot="1" x14ac:dyDescent="0.3">
      <c r="A72" s="16"/>
      <c r="B72" s="16"/>
      <c r="C72" s="16"/>
      <c r="D72" s="16"/>
      <c r="E72" s="16"/>
      <c r="F72" s="17"/>
      <c r="G72" s="17"/>
      <c r="H72" s="17"/>
      <c r="I72" s="17"/>
      <c r="J72" s="17"/>
    </row>
    <row r="73" spans="1:12" x14ac:dyDescent="0.25">
      <c r="A73" s="104" t="s">
        <v>22</v>
      </c>
      <c r="B73" s="105"/>
      <c r="C73" s="105"/>
      <c r="D73" s="105"/>
      <c r="E73" s="105"/>
      <c r="F73" s="105"/>
      <c r="G73" s="105"/>
      <c r="H73" s="105"/>
      <c r="I73" s="105"/>
      <c r="J73" s="106"/>
    </row>
    <row r="74" spans="1:12" x14ac:dyDescent="0.25">
      <c r="A74" s="187" t="s">
        <v>65</v>
      </c>
      <c r="B74" s="188"/>
      <c r="C74" s="188"/>
      <c r="D74" s="188"/>
      <c r="E74" s="188"/>
      <c r="F74" s="188"/>
      <c r="G74" s="188"/>
      <c r="H74" s="188"/>
      <c r="I74" s="188"/>
      <c r="J74" s="189"/>
    </row>
    <row r="75" spans="1:12" ht="72" x14ac:dyDescent="0.25">
      <c r="A75" s="168" t="s">
        <v>23</v>
      </c>
      <c r="B75" s="169"/>
      <c r="C75" s="169"/>
      <c r="D75" s="169"/>
      <c r="E75" s="169"/>
      <c r="F75" s="2" t="s">
        <v>24</v>
      </c>
      <c r="G75" s="2" t="s">
        <v>25</v>
      </c>
      <c r="H75" s="2" t="s">
        <v>26</v>
      </c>
      <c r="I75" s="2" t="s">
        <v>27</v>
      </c>
      <c r="J75" s="3" t="s">
        <v>28</v>
      </c>
    </row>
    <row r="76" spans="1:12" x14ac:dyDescent="0.25">
      <c r="A76" s="85" t="s">
        <v>29</v>
      </c>
      <c r="B76" s="86"/>
      <c r="C76" s="86"/>
      <c r="D76" s="86"/>
      <c r="E76" s="86"/>
      <c r="F76" s="66">
        <v>0</v>
      </c>
      <c r="G76" s="66">
        <v>0</v>
      </c>
      <c r="H76" s="67">
        <v>0</v>
      </c>
      <c r="I76" s="66">
        <f>G76+H76</f>
        <v>0</v>
      </c>
      <c r="J76" s="68">
        <v>0</v>
      </c>
      <c r="L76" s="1" t="s">
        <v>103</v>
      </c>
    </row>
    <row r="77" spans="1:12" x14ac:dyDescent="0.25">
      <c r="A77" s="85" t="s">
        <v>30</v>
      </c>
      <c r="B77" s="86"/>
      <c r="C77" s="86"/>
      <c r="D77" s="86"/>
      <c r="E77" s="86"/>
      <c r="F77" s="66">
        <v>0</v>
      </c>
      <c r="G77" s="66">
        <v>0</v>
      </c>
      <c r="H77" s="67">
        <v>0</v>
      </c>
      <c r="I77" s="66">
        <f t="shared" ref="I77:I92" si="2">G77+H77</f>
        <v>0</v>
      </c>
      <c r="J77" s="68">
        <v>0</v>
      </c>
      <c r="L77" s="1" t="s">
        <v>103</v>
      </c>
    </row>
    <row r="78" spans="1:12" x14ac:dyDescent="0.25">
      <c r="A78" s="85" t="s">
        <v>31</v>
      </c>
      <c r="B78" s="86"/>
      <c r="C78" s="86"/>
      <c r="D78" s="86"/>
      <c r="E78" s="86"/>
      <c r="F78" s="66">
        <v>0</v>
      </c>
      <c r="G78" s="66">
        <v>0</v>
      </c>
      <c r="H78" s="67">
        <v>0</v>
      </c>
      <c r="I78" s="66">
        <f t="shared" si="2"/>
        <v>0</v>
      </c>
      <c r="J78" s="68">
        <v>0</v>
      </c>
      <c r="L78" s="1" t="s">
        <v>103</v>
      </c>
    </row>
    <row r="79" spans="1:12" x14ac:dyDescent="0.25">
      <c r="A79" s="85" t="s">
        <v>32</v>
      </c>
      <c r="B79" s="86"/>
      <c r="C79" s="86"/>
      <c r="D79" s="86"/>
      <c r="E79" s="86"/>
      <c r="F79" s="66">
        <v>0</v>
      </c>
      <c r="G79" s="66">
        <v>0</v>
      </c>
      <c r="H79" s="67">
        <v>0</v>
      </c>
      <c r="I79" s="66">
        <f t="shared" si="2"/>
        <v>0</v>
      </c>
      <c r="J79" s="68">
        <v>0</v>
      </c>
      <c r="L79" s="1" t="s">
        <v>103</v>
      </c>
    </row>
    <row r="80" spans="1:12" x14ac:dyDescent="0.25">
      <c r="A80" s="85" t="s">
        <v>33</v>
      </c>
      <c r="B80" s="86"/>
      <c r="C80" s="86"/>
      <c r="D80" s="86"/>
      <c r="E80" s="86"/>
      <c r="F80" s="66">
        <v>0</v>
      </c>
      <c r="G80" s="66">
        <v>0</v>
      </c>
      <c r="H80" s="67">
        <v>0</v>
      </c>
      <c r="I80" s="66">
        <f t="shared" si="2"/>
        <v>0</v>
      </c>
      <c r="J80" s="68">
        <v>0</v>
      </c>
      <c r="L80" s="1" t="s">
        <v>103</v>
      </c>
    </row>
    <row r="81" spans="1:12" x14ac:dyDescent="0.25">
      <c r="A81" s="85" t="s">
        <v>34</v>
      </c>
      <c r="B81" s="86"/>
      <c r="C81" s="86"/>
      <c r="D81" s="86"/>
      <c r="E81" s="86"/>
      <c r="F81" s="66">
        <v>0</v>
      </c>
      <c r="G81" s="66">
        <v>0</v>
      </c>
      <c r="H81" s="67">
        <v>0</v>
      </c>
      <c r="I81" s="66">
        <f t="shared" si="2"/>
        <v>0</v>
      </c>
      <c r="J81" s="68">
        <v>0</v>
      </c>
      <c r="L81" s="1" t="s">
        <v>103</v>
      </c>
    </row>
    <row r="82" spans="1:12" x14ac:dyDescent="0.25">
      <c r="A82" s="85" t="s">
        <v>35</v>
      </c>
      <c r="B82" s="86"/>
      <c r="C82" s="86"/>
      <c r="D82" s="86"/>
      <c r="E82" s="86"/>
      <c r="F82" s="66">
        <v>0</v>
      </c>
      <c r="G82" s="66">
        <v>0</v>
      </c>
      <c r="H82" s="67">
        <v>0</v>
      </c>
      <c r="I82" s="66">
        <f t="shared" si="2"/>
        <v>0</v>
      </c>
      <c r="J82" s="68">
        <v>0</v>
      </c>
      <c r="L82" s="1" t="s">
        <v>103</v>
      </c>
    </row>
    <row r="83" spans="1:12" x14ac:dyDescent="0.25">
      <c r="A83" s="176" t="s">
        <v>87</v>
      </c>
      <c r="B83" s="177"/>
      <c r="C83" s="177"/>
      <c r="D83" s="177"/>
      <c r="E83" s="178"/>
      <c r="F83" s="66">
        <v>0</v>
      </c>
      <c r="G83" s="66">
        <v>0</v>
      </c>
      <c r="H83" s="67">
        <v>0</v>
      </c>
      <c r="I83" s="66">
        <f t="shared" si="2"/>
        <v>0</v>
      </c>
      <c r="J83" s="68">
        <v>0</v>
      </c>
      <c r="L83" s="1" t="s">
        <v>103</v>
      </c>
    </row>
    <row r="84" spans="1:12" x14ac:dyDescent="0.25">
      <c r="A84" s="179"/>
      <c r="B84" s="180"/>
      <c r="C84" s="180"/>
      <c r="D84" s="180"/>
      <c r="E84" s="181"/>
      <c r="F84" s="66">
        <v>0</v>
      </c>
      <c r="G84" s="66">
        <v>0</v>
      </c>
      <c r="H84" s="67">
        <v>0</v>
      </c>
      <c r="I84" s="66">
        <f t="shared" si="2"/>
        <v>0</v>
      </c>
      <c r="J84" s="68">
        <v>0</v>
      </c>
      <c r="L84" s="1" t="s">
        <v>103</v>
      </c>
    </row>
    <row r="85" spans="1:12" x14ac:dyDescent="0.25">
      <c r="A85" s="182"/>
      <c r="B85" s="183"/>
      <c r="C85" s="183"/>
      <c r="D85" s="183"/>
      <c r="E85" s="184"/>
      <c r="F85" s="66">
        <v>0</v>
      </c>
      <c r="G85" s="66">
        <v>0</v>
      </c>
      <c r="H85" s="67">
        <v>0</v>
      </c>
      <c r="I85" s="66">
        <f t="shared" si="2"/>
        <v>0</v>
      </c>
      <c r="J85" s="68">
        <v>0</v>
      </c>
      <c r="L85" s="1" t="s">
        <v>103</v>
      </c>
    </row>
    <row r="86" spans="1:12" x14ac:dyDescent="0.25">
      <c r="A86" s="85" t="s">
        <v>36</v>
      </c>
      <c r="B86" s="86"/>
      <c r="C86" s="86"/>
      <c r="D86" s="86"/>
      <c r="E86" s="86"/>
      <c r="F86" s="66">
        <v>0</v>
      </c>
      <c r="G86" s="66">
        <v>0</v>
      </c>
      <c r="H86" s="67">
        <v>0</v>
      </c>
      <c r="I86" s="66">
        <f t="shared" si="2"/>
        <v>0</v>
      </c>
      <c r="J86" s="68">
        <v>0</v>
      </c>
      <c r="L86" s="1" t="s">
        <v>103</v>
      </c>
    </row>
    <row r="87" spans="1:12" x14ac:dyDescent="0.25">
      <c r="A87" s="85" t="s">
        <v>37</v>
      </c>
      <c r="B87" s="86"/>
      <c r="C87" s="86"/>
      <c r="D87" s="86"/>
      <c r="E87" s="86"/>
      <c r="F87" s="66">
        <v>0</v>
      </c>
      <c r="G87" s="66">
        <v>0</v>
      </c>
      <c r="H87" s="67">
        <v>0</v>
      </c>
      <c r="I87" s="66">
        <f t="shared" si="2"/>
        <v>0</v>
      </c>
      <c r="J87" s="68">
        <v>0</v>
      </c>
      <c r="L87" s="1" t="s">
        <v>103</v>
      </c>
    </row>
    <row r="88" spans="1:12" x14ac:dyDescent="0.25">
      <c r="A88" s="85" t="s">
        <v>38</v>
      </c>
      <c r="B88" s="86"/>
      <c r="C88" s="86"/>
      <c r="D88" s="86"/>
      <c r="E88" s="86"/>
      <c r="F88" s="66">
        <v>0</v>
      </c>
      <c r="G88" s="66">
        <v>0</v>
      </c>
      <c r="H88" s="67">
        <v>0</v>
      </c>
      <c r="I88" s="66">
        <f t="shared" si="2"/>
        <v>0</v>
      </c>
      <c r="J88" s="68">
        <v>0</v>
      </c>
      <c r="L88" s="1" t="s">
        <v>103</v>
      </c>
    </row>
    <row r="89" spans="1:12" x14ac:dyDescent="0.25">
      <c r="A89" s="85" t="s">
        <v>39</v>
      </c>
      <c r="B89" s="86"/>
      <c r="C89" s="86"/>
      <c r="D89" s="86"/>
      <c r="E89" s="86"/>
      <c r="F89" s="66">
        <v>0</v>
      </c>
      <c r="G89" s="66">
        <v>0</v>
      </c>
      <c r="H89" s="67">
        <v>0</v>
      </c>
      <c r="I89" s="66">
        <f t="shared" si="2"/>
        <v>0</v>
      </c>
      <c r="J89" s="68">
        <v>0</v>
      </c>
      <c r="L89" s="1" t="s">
        <v>103</v>
      </c>
    </row>
    <row r="90" spans="1:12" x14ac:dyDescent="0.25">
      <c r="A90" s="85" t="s">
        <v>40</v>
      </c>
      <c r="B90" s="86"/>
      <c r="C90" s="86"/>
      <c r="D90" s="86"/>
      <c r="E90" s="86"/>
      <c r="F90" s="66">
        <v>0</v>
      </c>
      <c r="G90" s="66">
        <v>0</v>
      </c>
      <c r="H90" s="67">
        <v>0</v>
      </c>
      <c r="I90" s="66">
        <f t="shared" si="2"/>
        <v>0</v>
      </c>
      <c r="J90" s="68">
        <v>0</v>
      </c>
      <c r="L90" s="1" t="s">
        <v>103</v>
      </c>
    </row>
    <row r="91" spans="1:12" x14ac:dyDescent="0.25">
      <c r="A91" s="85" t="s">
        <v>41</v>
      </c>
      <c r="B91" s="86"/>
      <c r="C91" s="86"/>
      <c r="D91" s="86"/>
      <c r="E91" s="86"/>
      <c r="F91" s="66">
        <v>0</v>
      </c>
      <c r="G91" s="66">
        <v>0</v>
      </c>
      <c r="H91" s="67">
        <v>0</v>
      </c>
      <c r="I91" s="66">
        <f t="shared" si="2"/>
        <v>0</v>
      </c>
      <c r="J91" s="68">
        <v>0</v>
      </c>
      <c r="L91" s="1" t="s">
        <v>103</v>
      </c>
    </row>
    <row r="92" spans="1:12" x14ac:dyDescent="0.25">
      <c r="A92" s="85" t="s">
        <v>42</v>
      </c>
      <c r="B92" s="86"/>
      <c r="C92" s="86"/>
      <c r="D92" s="86"/>
      <c r="E92" s="86"/>
      <c r="F92" s="66">
        <v>0</v>
      </c>
      <c r="G92" s="66">
        <v>0</v>
      </c>
      <c r="H92" s="67">
        <v>0</v>
      </c>
      <c r="I92" s="66">
        <f t="shared" si="2"/>
        <v>0</v>
      </c>
      <c r="J92" s="68">
        <v>0</v>
      </c>
      <c r="L92" s="1" t="s">
        <v>103</v>
      </c>
    </row>
    <row r="93" spans="1:12" x14ac:dyDescent="0.25">
      <c r="A93" s="85" t="s">
        <v>43</v>
      </c>
      <c r="B93" s="86"/>
      <c r="C93" s="86"/>
      <c r="D93" s="86"/>
      <c r="E93" s="86"/>
      <c r="F93" s="66">
        <v>0</v>
      </c>
      <c r="G93" s="66">
        <v>0</v>
      </c>
      <c r="H93" s="67">
        <v>0</v>
      </c>
      <c r="I93" s="66">
        <v>0</v>
      </c>
      <c r="J93" s="68">
        <v>0</v>
      </c>
      <c r="L93" s="1" t="s">
        <v>103</v>
      </c>
    </row>
    <row r="94" spans="1:12" ht="15.75" thickBot="1" x14ac:dyDescent="0.3">
      <c r="A94" s="174" t="s">
        <v>44</v>
      </c>
      <c r="B94" s="175"/>
      <c r="C94" s="175"/>
      <c r="D94" s="175"/>
      <c r="E94" s="175"/>
      <c r="F94" s="69">
        <f>I94</f>
        <v>0</v>
      </c>
      <c r="G94" s="69">
        <f t="shared" ref="G94:J94" si="3">SUM(G76:G93)</f>
        <v>0</v>
      </c>
      <c r="H94" s="70">
        <f t="shared" si="3"/>
        <v>0</v>
      </c>
      <c r="I94" s="69">
        <f t="shared" si="3"/>
        <v>0</v>
      </c>
      <c r="J94" s="71">
        <f t="shared" si="3"/>
        <v>0</v>
      </c>
      <c r="L94" s="1" t="s">
        <v>105</v>
      </c>
    </row>
    <row r="95" spans="1:12" x14ac:dyDescent="0.25">
      <c r="A95" s="16"/>
      <c r="B95" s="16"/>
      <c r="C95" s="16"/>
      <c r="D95" s="16"/>
      <c r="E95" s="16"/>
      <c r="F95" s="17"/>
      <c r="G95" s="17"/>
      <c r="H95" s="17"/>
      <c r="I95" s="17"/>
      <c r="J95" s="17"/>
    </row>
    <row r="96" spans="1:12" x14ac:dyDescent="0.25">
      <c r="A96" s="206" t="s">
        <v>45</v>
      </c>
      <c r="B96" s="206"/>
      <c r="C96" s="206"/>
      <c r="D96" s="206"/>
      <c r="E96" s="206"/>
      <c r="F96" s="206"/>
      <c r="G96" s="206"/>
      <c r="H96" s="206"/>
      <c r="I96" s="206"/>
      <c r="J96" s="206"/>
    </row>
    <row r="97" spans="1:12" x14ac:dyDescent="0.25">
      <c r="A97" s="171" t="s">
        <v>46</v>
      </c>
      <c r="B97" s="171"/>
      <c r="C97" s="171"/>
      <c r="D97" s="171"/>
      <c r="E97" s="171"/>
      <c r="F97" s="171"/>
      <c r="G97" s="171"/>
      <c r="H97" s="171"/>
      <c r="I97" s="171"/>
      <c r="J97" s="171"/>
    </row>
    <row r="98" spans="1:12" x14ac:dyDescent="0.25">
      <c r="A98" s="171" t="s">
        <v>47</v>
      </c>
      <c r="B98" s="171"/>
      <c r="C98" s="171"/>
      <c r="D98" s="171"/>
      <c r="E98" s="171"/>
      <c r="F98" s="171"/>
      <c r="G98" s="171"/>
      <c r="H98" s="171"/>
      <c r="I98" s="171"/>
      <c r="J98" s="171"/>
    </row>
    <row r="99" spans="1:12" x14ac:dyDescent="0.25">
      <c r="A99" s="171" t="s">
        <v>48</v>
      </c>
      <c r="B99" s="171"/>
      <c r="C99" s="171"/>
      <c r="D99" s="171"/>
      <c r="E99" s="171"/>
      <c r="F99" s="171"/>
      <c r="G99" s="171"/>
      <c r="H99" s="171"/>
      <c r="I99" s="171"/>
      <c r="J99" s="171"/>
    </row>
    <row r="100" spans="1:12" ht="21" customHeight="1" x14ac:dyDescent="0.25">
      <c r="A100" s="199" t="s">
        <v>49</v>
      </c>
      <c r="B100" s="200"/>
      <c r="C100" s="200"/>
      <c r="D100" s="200"/>
      <c r="E100" s="200"/>
      <c r="F100" s="200"/>
      <c r="G100" s="200"/>
      <c r="H100" s="200"/>
      <c r="I100" s="200"/>
      <c r="J100" s="200"/>
    </row>
    <row r="101" spans="1:12" ht="41.1" customHeight="1" x14ac:dyDescent="0.25">
      <c r="A101" s="201" t="s">
        <v>50</v>
      </c>
      <c r="B101" s="201"/>
      <c r="C101" s="201"/>
      <c r="D101" s="201"/>
      <c r="E101" s="201"/>
      <c r="F101" s="201"/>
      <c r="G101" s="201"/>
      <c r="H101" s="201"/>
      <c r="I101" s="201"/>
      <c r="J101" s="201"/>
    </row>
    <row r="102" spans="1:12" ht="15.75" thickBot="1" x14ac:dyDescent="0.3">
      <c r="A102" s="202" t="s">
        <v>51</v>
      </c>
      <c r="B102" s="202"/>
      <c r="C102" s="202"/>
      <c r="D102" s="202"/>
      <c r="E102" s="202"/>
      <c r="F102" s="202"/>
      <c r="G102" s="202"/>
      <c r="H102" s="202"/>
      <c r="I102" s="202"/>
      <c r="J102" s="202"/>
    </row>
    <row r="103" spans="1:12" ht="15.75" thickBot="1" x14ac:dyDescent="0.3">
      <c r="A103" s="194" t="s">
        <v>52</v>
      </c>
      <c r="B103" s="195"/>
      <c r="C103" s="195"/>
      <c r="D103" s="195"/>
      <c r="E103" s="195"/>
      <c r="F103" s="195"/>
      <c r="G103" s="195"/>
      <c r="H103" s="195"/>
      <c r="I103" s="195"/>
      <c r="J103" s="196"/>
    </row>
    <row r="104" spans="1:12" x14ac:dyDescent="0.25">
      <c r="A104" s="197" t="s">
        <v>69</v>
      </c>
      <c r="B104" s="198"/>
      <c r="C104" s="198"/>
      <c r="D104" s="198"/>
      <c r="E104" s="198"/>
      <c r="F104" s="198"/>
      <c r="G104" s="198"/>
      <c r="H104" s="198"/>
      <c r="I104" s="203"/>
      <c r="J104" s="72">
        <f>I43</f>
        <v>4644.47</v>
      </c>
      <c r="L104" s="1" t="s">
        <v>105</v>
      </c>
    </row>
    <row r="105" spans="1:12" ht="15.75" customHeight="1" x14ac:dyDescent="0.25">
      <c r="A105" s="85" t="s">
        <v>70</v>
      </c>
      <c r="B105" s="86"/>
      <c r="C105" s="86"/>
      <c r="D105" s="86"/>
      <c r="E105" s="86"/>
      <c r="F105" s="86"/>
      <c r="G105" s="86"/>
      <c r="H105" s="86"/>
      <c r="I105" s="204"/>
      <c r="J105" s="73">
        <f>F71+F94</f>
        <v>3226.5</v>
      </c>
      <c r="L105" s="1" t="s">
        <v>105</v>
      </c>
    </row>
    <row r="106" spans="1:12" ht="15.75" customHeight="1" x14ac:dyDescent="0.25">
      <c r="A106" s="85" t="s">
        <v>68</v>
      </c>
      <c r="B106" s="86"/>
      <c r="C106" s="86"/>
      <c r="D106" s="86"/>
      <c r="E106" s="86"/>
      <c r="F106" s="86"/>
      <c r="G106" s="86"/>
      <c r="H106" s="86"/>
      <c r="I106" s="204"/>
      <c r="J106" s="73">
        <f>H42-H94</f>
        <v>0</v>
      </c>
      <c r="L106" s="1" t="s">
        <v>105</v>
      </c>
    </row>
    <row r="107" spans="1:12" ht="15.75" customHeight="1" x14ac:dyDescent="0.25">
      <c r="A107" s="85" t="s">
        <v>85</v>
      </c>
      <c r="B107" s="86"/>
      <c r="C107" s="86"/>
      <c r="D107" s="86"/>
      <c r="E107" s="86"/>
      <c r="F107" s="86"/>
      <c r="G107" s="86"/>
      <c r="H107" s="86"/>
      <c r="I107" s="204"/>
      <c r="J107" s="73">
        <f>I41-H71-J108</f>
        <v>1417.9700000000003</v>
      </c>
      <c r="L107" s="1" t="s">
        <v>105</v>
      </c>
    </row>
    <row r="108" spans="1:12" ht="15.75" customHeight="1" x14ac:dyDescent="0.25">
      <c r="A108" s="85" t="s">
        <v>71</v>
      </c>
      <c r="B108" s="86"/>
      <c r="C108" s="86"/>
      <c r="D108" s="86"/>
      <c r="E108" s="86"/>
      <c r="F108" s="86"/>
      <c r="G108" s="86"/>
      <c r="H108" s="86"/>
      <c r="I108" s="204"/>
      <c r="J108" s="73">
        <v>0</v>
      </c>
      <c r="L108" s="1" t="s">
        <v>103</v>
      </c>
    </row>
    <row r="109" spans="1:12" ht="15.75" customHeight="1" x14ac:dyDescent="0.25">
      <c r="A109" s="85" t="s">
        <v>79</v>
      </c>
      <c r="B109" s="86"/>
      <c r="C109" s="86"/>
      <c r="D109" s="86"/>
      <c r="E109" s="86"/>
      <c r="F109" s="86"/>
      <c r="G109" s="86"/>
      <c r="H109" s="86"/>
      <c r="I109" s="204"/>
      <c r="J109" s="73">
        <f>H42-I94</f>
        <v>0</v>
      </c>
      <c r="L109" s="1" t="s">
        <v>105</v>
      </c>
    </row>
    <row r="110" spans="1:12" ht="15.75" customHeight="1" x14ac:dyDescent="0.25">
      <c r="A110" s="190" t="s">
        <v>80</v>
      </c>
      <c r="B110" s="191"/>
      <c r="C110" s="191"/>
      <c r="D110" s="191"/>
      <c r="E110" s="191"/>
      <c r="F110" s="191"/>
      <c r="G110" s="191"/>
      <c r="H110" s="191"/>
      <c r="I110" s="204"/>
      <c r="J110" s="74">
        <f>I41-H71</f>
        <v>1417.9700000000003</v>
      </c>
      <c r="L110" s="1" t="s">
        <v>105</v>
      </c>
    </row>
    <row r="111" spans="1:12" ht="15.75" customHeight="1" thickBot="1" x14ac:dyDescent="0.3">
      <c r="A111" s="190" t="s">
        <v>81</v>
      </c>
      <c r="B111" s="191"/>
      <c r="C111" s="191"/>
      <c r="D111" s="191"/>
      <c r="E111" s="191"/>
      <c r="F111" s="191"/>
      <c r="G111" s="191"/>
      <c r="H111" s="191"/>
      <c r="I111" s="205"/>
      <c r="J111" s="75">
        <f>J109+J108</f>
        <v>0</v>
      </c>
      <c r="L111" s="1" t="s">
        <v>105</v>
      </c>
    </row>
    <row r="112" spans="1:12" ht="66" customHeight="1" x14ac:dyDescent="0.25">
      <c r="A112" s="192" t="s">
        <v>53</v>
      </c>
      <c r="B112" s="192"/>
      <c r="C112" s="192"/>
      <c r="D112" s="192"/>
      <c r="E112" s="192"/>
      <c r="F112" s="192"/>
      <c r="G112" s="192"/>
      <c r="H112" s="192"/>
      <c r="I112" s="192"/>
      <c r="J112" s="192"/>
    </row>
    <row r="113" spans="1:12" ht="15.75" x14ac:dyDescent="0.25">
      <c r="A113" s="193" t="s">
        <v>156</v>
      </c>
      <c r="B113" s="193"/>
      <c r="C113" s="193"/>
      <c r="D113" s="193"/>
      <c r="E113" s="193"/>
      <c r="F113" s="193"/>
      <c r="G113" s="193"/>
      <c r="H113" s="193"/>
      <c r="I113" s="193"/>
      <c r="J113" s="193"/>
      <c r="L113" s="1" t="s">
        <v>103</v>
      </c>
    </row>
    <row r="114" spans="1:12" x14ac:dyDescent="0.25">
      <c r="A114" s="14" t="s">
        <v>63</v>
      </c>
      <c r="B114" s="14"/>
      <c r="C114" s="14"/>
      <c r="D114" s="14"/>
      <c r="E114" s="14"/>
      <c r="F114" s="14"/>
      <c r="G114" s="14"/>
      <c r="H114" s="14"/>
      <c r="I114" s="14"/>
      <c r="J114" s="14"/>
    </row>
    <row r="115" spans="1:12" x14ac:dyDescent="0.25">
      <c r="A115" s="14"/>
      <c r="B115" s="14"/>
      <c r="C115" s="14"/>
      <c r="D115" s="14"/>
      <c r="E115" s="14"/>
      <c r="F115" s="14"/>
      <c r="G115" s="14"/>
      <c r="H115" s="14"/>
      <c r="I115" s="14"/>
      <c r="J115" s="14"/>
    </row>
    <row r="116" spans="1:12" x14ac:dyDescent="0.25">
      <c r="A116" s="14"/>
      <c r="B116" s="14"/>
      <c r="C116" s="14"/>
      <c r="D116" s="14"/>
      <c r="E116" s="14"/>
      <c r="F116" s="14"/>
      <c r="G116" s="14"/>
      <c r="H116" s="14"/>
      <c r="I116" s="14"/>
      <c r="J116" s="14"/>
    </row>
    <row r="117" spans="1:12" ht="15.75" x14ac:dyDescent="0.25">
      <c r="A117" s="185" t="s">
        <v>61</v>
      </c>
      <c r="B117" s="186"/>
      <c r="C117" s="186"/>
      <c r="D117" s="186"/>
      <c r="E117" s="186"/>
      <c r="F117" s="186"/>
      <c r="G117" s="186"/>
      <c r="H117" s="186"/>
      <c r="I117" s="186"/>
      <c r="J117" s="186"/>
    </row>
    <row r="118" spans="1:12" ht="15.75" x14ac:dyDescent="0.25">
      <c r="A118" s="186" t="str">
        <f>E13</f>
        <v>ANTÔNIO ROBERTO ARGERI</v>
      </c>
      <c r="B118" s="186"/>
      <c r="C118" s="186"/>
      <c r="D118" s="186"/>
      <c r="E118" s="186"/>
      <c r="F118" s="186"/>
      <c r="G118" s="186"/>
      <c r="H118" s="186"/>
      <c r="I118" s="186"/>
      <c r="J118" s="186"/>
    </row>
    <row r="119" spans="1:12" ht="15.75" x14ac:dyDescent="0.25">
      <c r="A119" s="186" t="s">
        <v>62</v>
      </c>
      <c r="B119" s="186"/>
      <c r="C119" s="186"/>
      <c r="D119" s="186"/>
      <c r="E119" s="186"/>
      <c r="F119" s="186"/>
      <c r="G119" s="186"/>
      <c r="H119" s="186"/>
      <c r="I119" s="186"/>
      <c r="J119" s="186"/>
    </row>
  </sheetData>
  <mergeCells count="166">
    <mergeCell ref="A12:D12"/>
    <mergeCell ref="E12:J12"/>
    <mergeCell ref="A13:D13"/>
    <mergeCell ref="E13:J13"/>
    <mergeCell ref="A14:D14"/>
    <mergeCell ref="E14:J14"/>
    <mergeCell ref="A7:J7"/>
    <mergeCell ref="A9:D9"/>
    <mergeCell ref="E9:J9"/>
    <mergeCell ref="A10:D10"/>
    <mergeCell ref="E10:J10"/>
    <mergeCell ref="A11:D11"/>
    <mergeCell ref="E11:J11"/>
    <mergeCell ref="A19:C19"/>
    <mergeCell ref="E19:F19"/>
    <mergeCell ref="G19:H19"/>
    <mergeCell ref="I19:J19"/>
    <mergeCell ref="A20:C20"/>
    <mergeCell ref="E20:F20"/>
    <mergeCell ref="G20:H20"/>
    <mergeCell ref="I20:J20"/>
    <mergeCell ref="A15:D15"/>
    <mergeCell ref="E15:J15"/>
    <mergeCell ref="A16:D16"/>
    <mergeCell ref="E16:J16"/>
    <mergeCell ref="A17:D17"/>
    <mergeCell ref="E17:J17"/>
    <mergeCell ref="A24:J24"/>
    <mergeCell ref="A25:B25"/>
    <mergeCell ref="C25:D25"/>
    <mergeCell ref="E25:F25"/>
    <mergeCell ref="G25:H25"/>
    <mergeCell ref="I25:J25"/>
    <mergeCell ref="A21:C21"/>
    <mergeCell ref="E21:F21"/>
    <mergeCell ref="G21:H21"/>
    <mergeCell ref="I21:J21"/>
    <mergeCell ref="A22:C22"/>
    <mergeCell ref="E22:F22"/>
    <mergeCell ref="G22:H22"/>
    <mergeCell ref="I22:J22"/>
    <mergeCell ref="A26:B26"/>
    <mergeCell ref="C26:D26"/>
    <mergeCell ref="E26:F26"/>
    <mergeCell ref="G26:H26"/>
    <mergeCell ref="I26:J26"/>
    <mergeCell ref="A27:B27"/>
    <mergeCell ref="C27:D27"/>
    <mergeCell ref="E27:F27"/>
    <mergeCell ref="G27:H27"/>
    <mergeCell ref="I27:J27"/>
    <mergeCell ref="A28:B28"/>
    <mergeCell ref="C28:D28"/>
    <mergeCell ref="E28:F28"/>
    <mergeCell ref="G28:H28"/>
    <mergeCell ref="I28:J28"/>
    <mergeCell ref="A29:B29"/>
    <mergeCell ref="C29:D29"/>
    <mergeCell ref="E29:F29"/>
    <mergeCell ref="G29:H29"/>
    <mergeCell ref="I29:J29"/>
    <mergeCell ref="A30:B30"/>
    <mergeCell ref="C30:D30"/>
    <mergeCell ref="E30:F30"/>
    <mergeCell ref="G30:H30"/>
    <mergeCell ref="I30:J30"/>
    <mergeCell ref="A31:B31"/>
    <mergeCell ref="C31:D31"/>
    <mergeCell ref="E31:F31"/>
    <mergeCell ref="G31:H31"/>
    <mergeCell ref="I31:J31"/>
    <mergeCell ref="A34:B34"/>
    <mergeCell ref="C34:D34"/>
    <mergeCell ref="E34:F34"/>
    <mergeCell ref="G34:H34"/>
    <mergeCell ref="I34:J34"/>
    <mergeCell ref="A35:F35"/>
    <mergeCell ref="G35:H35"/>
    <mergeCell ref="I35:J35"/>
    <mergeCell ref="A32:B32"/>
    <mergeCell ref="C32:D32"/>
    <mergeCell ref="E32:F32"/>
    <mergeCell ref="G32:H32"/>
    <mergeCell ref="I32:J32"/>
    <mergeCell ref="A33:B33"/>
    <mergeCell ref="C33:D33"/>
    <mergeCell ref="E33:F33"/>
    <mergeCell ref="G33:H33"/>
    <mergeCell ref="I33:J33"/>
    <mergeCell ref="A45:J45"/>
    <mergeCell ref="A46:J46"/>
    <mergeCell ref="A47:J47"/>
    <mergeCell ref="A49:J49"/>
    <mergeCell ref="A50:J50"/>
    <mergeCell ref="A36:F36"/>
    <mergeCell ref="G36:G43"/>
    <mergeCell ref="J36:J43"/>
    <mergeCell ref="A37:F37"/>
    <mergeCell ref="A38:F38"/>
    <mergeCell ref="A39:F39"/>
    <mergeCell ref="A40:F40"/>
    <mergeCell ref="A41:F41"/>
    <mergeCell ref="A42:F42"/>
    <mergeCell ref="A43:F43"/>
    <mergeCell ref="A57:E57"/>
    <mergeCell ref="A58:E58"/>
    <mergeCell ref="A59:E59"/>
    <mergeCell ref="A60:E62"/>
    <mergeCell ref="A63:E63"/>
    <mergeCell ref="A64:E64"/>
    <mergeCell ref="A51:J51"/>
    <mergeCell ref="A52:E52"/>
    <mergeCell ref="A53:E53"/>
    <mergeCell ref="A54:E54"/>
    <mergeCell ref="A55:E55"/>
    <mergeCell ref="A56:E56"/>
    <mergeCell ref="A82:E82"/>
    <mergeCell ref="A71:E71"/>
    <mergeCell ref="A73:J73"/>
    <mergeCell ref="A74:J74"/>
    <mergeCell ref="A75:E75"/>
    <mergeCell ref="A76:E76"/>
    <mergeCell ref="A77:E77"/>
    <mergeCell ref="A65:E65"/>
    <mergeCell ref="A66:E66"/>
    <mergeCell ref="A67:E67"/>
    <mergeCell ref="A68:E68"/>
    <mergeCell ref="A69:E69"/>
    <mergeCell ref="A70:E70"/>
    <mergeCell ref="A119:J119"/>
    <mergeCell ref="A109:H109"/>
    <mergeCell ref="A110:H110"/>
    <mergeCell ref="A111:H111"/>
    <mergeCell ref="A113:J113"/>
    <mergeCell ref="A100:J100"/>
    <mergeCell ref="A101:J101"/>
    <mergeCell ref="A102:J102"/>
    <mergeCell ref="A103:J103"/>
    <mergeCell ref="A105:H105"/>
    <mergeCell ref="A106:H106"/>
    <mergeCell ref="A107:H107"/>
    <mergeCell ref="A108:H108"/>
    <mergeCell ref="L7:O7"/>
    <mergeCell ref="A83:E85"/>
    <mergeCell ref="A86:E86"/>
    <mergeCell ref="A96:J96"/>
    <mergeCell ref="A104:H104"/>
    <mergeCell ref="I104:I111"/>
    <mergeCell ref="A112:J112"/>
    <mergeCell ref="A117:J117"/>
    <mergeCell ref="A118:J118"/>
    <mergeCell ref="A93:E93"/>
    <mergeCell ref="A94:E94"/>
    <mergeCell ref="A97:J97"/>
    <mergeCell ref="A98:J98"/>
    <mergeCell ref="A99:J99"/>
    <mergeCell ref="A87:E87"/>
    <mergeCell ref="A88:E88"/>
    <mergeCell ref="A89:E89"/>
    <mergeCell ref="A90:E90"/>
    <mergeCell ref="A91:E91"/>
    <mergeCell ref="A92:E92"/>
    <mergeCell ref="A78:E78"/>
    <mergeCell ref="A79:E79"/>
    <mergeCell ref="A80:E80"/>
    <mergeCell ref="A81:E81"/>
  </mergeCells>
  <pageMargins left="0.51181102362204722" right="0.51181102362204722" top="0.78740157480314965" bottom="0.78740157480314965" header="0.31496062992125984" footer="0.31496062992125984"/>
  <pageSetup paperSize="9" scale="85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4"/>
  <sheetViews>
    <sheetView topLeftCell="A82" workbookViewId="0">
      <selection activeCell="A43" sqref="A43:J43"/>
    </sheetView>
  </sheetViews>
  <sheetFormatPr defaultColWidth="9.140625" defaultRowHeight="15" x14ac:dyDescent="0.25"/>
  <cols>
    <col min="1" max="1" width="8.5703125" style="1" customWidth="1"/>
    <col min="2" max="2" width="9" style="1" customWidth="1"/>
    <col min="3" max="3" width="8.5703125" style="1" customWidth="1"/>
    <col min="4" max="4" width="11.5703125" style="1" bestFit="1" customWidth="1"/>
    <col min="5" max="5" width="3.5703125" style="1" customWidth="1"/>
    <col min="6" max="9" width="12.7109375" style="1" customWidth="1"/>
    <col min="10" max="10" width="13.28515625" style="1" bestFit="1" customWidth="1"/>
    <col min="11" max="11" width="7.140625" style="1" customWidth="1"/>
    <col min="12" max="12" width="23.85546875" style="1" bestFit="1" customWidth="1"/>
    <col min="13" max="16384" width="9.140625" style="1"/>
  </cols>
  <sheetData>
    <row r="1" spans="1:15" ht="42" customHeight="1" thickBot="1" x14ac:dyDescent="0.3">
      <c r="A1" s="114" t="s">
        <v>57</v>
      </c>
      <c r="B1" s="115"/>
      <c r="C1" s="115"/>
      <c r="D1" s="115"/>
      <c r="E1" s="115"/>
      <c r="F1" s="115"/>
      <c r="G1" s="115"/>
      <c r="H1" s="115"/>
      <c r="I1" s="115"/>
      <c r="J1" s="116"/>
      <c r="L1" s="84" t="s">
        <v>102</v>
      </c>
      <c r="M1" s="84"/>
      <c r="N1" s="84"/>
      <c r="O1" s="84"/>
    </row>
    <row r="2" spans="1:15" ht="15.75" thickBot="1" x14ac:dyDescent="0.3">
      <c r="A2" s="9"/>
      <c r="B2" s="9"/>
      <c r="C2" s="9"/>
      <c r="D2" s="9"/>
      <c r="E2" s="9"/>
      <c r="F2" s="9"/>
      <c r="G2" s="9"/>
      <c r="H2" s="9"/>
      <c r="I2" s="9"/>
      <c r="J2" s="9"/>
    </row>
    <row r="3" spans="1:15" s="8" customFormat="1" ht="21" customHeight="1" x14ac:dyDescent="0.25">
      <c r="A3" s="117" t="s">
        <v>0</v>
      </c>
      <c r="B3" s="118"/>
      <c r="C3" s="118"/>
      <c r="D3" s="118"/>
      <c r="E3" s="119" t="s">
        <v>55</v>
      </c>
      <c r="F3" s="119"/>
      <c r="G3" s="119"/>
      <c r="H3" s="119"/>
      <c r="I3" s="119"/>
      <c r="J3" s="120"/>
    </row>
    <row r="4" spans="1:15" s="8" customFormat="1" ht="42" customHeight="1" x14ac:dyDescent="0.25">
      <c r="A4" s="90" t="s">
        <v>1</v>
      </c>
      <c r="B4" s="91"/>
      <c r="C4" s="91"/>
      <c r="D4" s="91"/>
      <c r="E4" s="92" t="s">
        <v>135</v>
      </c>
      <c r="F4" s="92"/>
      <c r="G4" s="92"/>
      <c r="H4" s="92"/>
      <c r="I4" s="92"/>
      <c r="J4" s="93"/>
      <c r="L4" s="8" t="s">
        <v>103</v>
      </c>
    </row>
    <row r="5" spans="1:15" s="8" customFormat="1" ht="21" customHeight="1" x14ac:dyDescent="0.25">
      <c r="A5" s="90" t="s">
        <v>2</v>
      </c>
      <c r="B5" s="91"/>
      <c r="C5" s="91"/>
      <c r="D5" s="91"/>
      <c r="E5" s="94" t="s">
        <v>119</v>
      </c>
      <c r="F5" s="94"/>
      <c r="G5" s="94"/>
      <c r="H5" s="94"/>
      <c r="I5" s="94"/>
      <c r="J5" s="95"/>
      <c r="L5" s="8" t="s">
        <v>103</v>
      </c>
    </row>
    <row r="6" spans="1:15" s="8" customFormat="1" ht="33.6" customHeight="1" x14ac:dyDescent="0.25">
      <c r="A6" s="90" t="s">
        <v>91</v>
      </c>
      <c r="B6" s="91"/>
      <c r="C6" s="91"/>
      <c r="D6" s="91"/>
      <c r="E6" s="94" t="s">
        <v>136</v>
      </c>
      <c r="F6" s="94"/>
      <c r="G6" s="94"/>
      <c r="H6" s="94"/>
      <c r="I6" s="94"/>
      <c r="J6" s="95"/>
      <c r="L6" s="8" t="s">
        <v>103</v>
      </c>
    </row>
    <row r="7" spans="1:15" s="8" customFormat="1" ht="21" customHeight="1" x14ac:dyDescent="0.25">
      <c r="A7" s="90" t="s">
        <v>3</v>
      </c>
      <c r="B7" s="91"/>
      <c r="C7" s="91"/>
      <c r="D7" s="91"/>
      <c r="E7" s="94" t="s">
        <v>137</v>
      </c>
      <c r="F7" s="94"/>
      <c r="G7" s="94"/>
      <c r="H7" s="94"/>
      <c r="I7" s="94"/>
      <c r="J7" s="95"/>
      <c r="L7" s="8" t="s">
        <v>103</v>
      </c>
    </row>
    <row r="8" spans="1:15" s="8" customFormat="1" x14ac:dyDescent="0.25">
      <c r="A8" s="90" t="s">
        <v>4</v>
      </c>
      <c r="B8" s="91"/>
      <c r="C8" s="91"/>
      <c r="D8" s="91"/>
      <c r="E8" s="94" t="s">
        <v>138</v>
      </c>
      <c r="F8" s="94"/>
      <c r="G8" s="94"/>
      <c r="H8" s="94"/>
      <c r="I8" s="94"/>
      <c r="J8" s="95"/>
      <c r="L8" s="8" t="s">
        <v>103</v>
      </c>
    </row>
    <row r="9" spans="1:15" s="8" customFormat="1" ht="51" customHeight="1" x14ac:dyDescent="0.25">
      <c r="A9" s="90" t="s">
        <v>5</v>
      </c>
      <c r="B9" s="91"/>
      <c r="C9" s="91"/>
      <c r="D9" s="91"/>
      <c r="E9" s="222" t="s">
        <v>120</v>
      </c>
      <c r="F9" s="222"/>
      <c r="G9" s="222"/>
      <c r="H9" s="222"/>
      <c r="I9" s="222"/>
      <c r="J9" s="223"/>
      <c r="L9" s="8" t="s">
        <v>103</v>
      </c>
    </row>
    <row r="10" spans="1:15" s="8" customFormat="1" ht="21" customHeight="1" x14ac:dyDescent="0.25">
      <c r="A10" s="90" t="s">
        <v>6</v>
      </c>
      <c r="B10" s="91"/>
      <c r="C10" s="91"/>
      <c r="D10" s="91"/>
      <c r="E10" s="94" t="s">
        <v>112</v>
      </c>
      <c r="F10" s="94"/>
      <c r="G10" s="94"/>
      <c r="H10" s="94"/>
      <c r="I10" s="94"/>
      <c r="J10" s="95"/>
      <c r="L10" s="8" t="s">
        <v>103</v>
      </c>
    </row>
    <row r="11" spans="1:15" s="8" customFormat="1" ht="21" customHeight="1" thickBot="1" x14ac:dyDescent="0.3">
      <c r="A11" s="124" t="s">
        <v>7</v>
      </c>
      <c r="B11" s="125"/>
      <c r="C11" s="125"/>
      <c r="D11" s="125"/>
      <c r="E11" s="126" t="s">
        <v>56</v>
      </c>
      <c r="F11" s="126"/>
      <c r="G11" s="126"/>
      <c r="H11" s="126"/>
      <c r="I11" s="126"/>
      <c r="J11" s="127"/>
      <c r="L11" s="8" t="s">
        <v>103</v>
      </c>
    </row>
    <row r="12" spans="1:15" s="8" customFormat="1" ht="15.75" thickBot="1" x14ac:dyDescent="0.3">
      <c r="A12" s="10"/>
      <c r="B12" s="10"/>
      <c r="C12" s="10"/>
      <c r="D12" s="10"/>
      <c r="E12" s="11"/>
      <c r="F12" s="11"/>
      <c r="G12" s="11"/>
      <c r="H12" s="11"/>
      <c r="I12" s="11"/>
      <c r="J12" s="11"/>
    </row>
    <row r="13" spans="1:15" x14ac:dyDescent="0.25">
      <c r="A13" s="121" t="s">
        <v>8</v>
      </c>
      <c r="B13" s="122"/>
      <c r="C13" s="122"/>
      <c r="D13" s="38" t="s">
        <v>58</v>
      </c>
      <c r="E13" s="122" t="s">
        <v>9</v>
      </c>
      <c r="F13" s="122"/>
      <c r="G13" s="122" t="s">
        <v>10</v>
      </c>
      <c r="H13" s="122"/>
      <c r="I13" s="122" t="s">
        <v>11</v>
      </c>
      <c r="J13" s="123"/>
    </row>
    <row r="14" spans="1:15" x14ac:dyDescent="0.25">
      <c r="A14" s="98" t="s">
        <v>60</v>
      </c>
      <c r="B14" s="99"/>
      <c r="C14" s="99"/>
      <c r="D14" s="57" t="s">
        <v>121</v>
      </c>
      <c r="E14" s="100">
        <v>45289</v>
      </c>
      <c r="F14" s="100"/>
      <c r="G14" s="100" t="s">
        <v>122</v>
      </c>
      <c r="H14" s="101"/>
      <c r="I14" s="102">
        <v>16560</v>
      </c>
      <c r="J14" s="103"/>
      <c r="L14" s="1" t="s">
        <v>103</v>
      </c>
      <c r="M14" s="33"/>
    </row>
    <row r="15" spans="1:15" x14ac:dyDescent="0.25">
      <c r="A15" s="98" t="s">
        <v>12</v>
      </c>
      <c r="B15" s="99"/>
      <c r="C15" s="99"/>
      <c r="D15" s="15"/>
      <c r="E15" s="110"/>
      <c r="F15" s="111"/>
      <c r="G15" s="111"/>
      <c r="H15" s="111"/>
      <c r="I15" s="112"/>
      <c r="J15" s="113"/>
      <c r="L15" s="1" t="s">
        <v>103</v>
      </c>
      <c r="M15" s="34"/>
    </row>
    <row r="16" spans="1:15" ht="15.75" thickBot="1" x14ac:dyDescent="0.3">
      <c r="A16" s="128" t="s">
        <v>12</v>
      </c>
      <c r="B16" s="129"/>
      <c r="C16" s="129"/>
      <c r="D16" s="13"/>
      <c r="E16" s="130"/>
      <c r="F16" s="130"/>
      <c r="G16" s="130"/>
      <c r="H16" s="130"/>
      <c r="I16" s="130"/>
      <c r="J16" s="131"/>
      <c r="L16" s="1" t="s">
        <v>103</v>
      </c>
    </row>
    <row r="17" spans="1:16" ht="15.75" thickBot="1" x14ac:dyDescent="0.3">
      <c r="A17" s="12"/>
      <c r="B17" s="12"/>
      <c r="C17" s="12"/>
      <c r="D17" s="12"/>
      <c r="E17" s="12"/>
      <c r="F17" s="12"/>
      <c r="G17" s="12"/>
      <c r="H17" s="12"/>
      <c r="I17" s="12"/>
      <c r="J17" s="12"/>
    </row>
    <row r="18" spans="1:16" x14ac:dyDescent="0.25">
      <c r="A18" s="104" t="s">
        <v>13</v>
      </c>
      <c r="B18" s="105"/>
      <c r="C18" s="105"/>
      <c r="D18" s="105"/>
      <c r="E18" s="105"/>
      <c r="F18" s="105"/>
      <c r="G18" s="105"/>
      <c r="H18" s="105"/>
      <c r="I18" s="105"/>
      <c r="J18" s="106"/>
    </row>
    <row r="19" spans="1:16" ht="37.5" customHeight="1" x14ac:dyDescent="0.25">
      <c r="A19" s="107" t="s">
        <v>14</v>
      </c>
      <c r="B19" s="108"/>
      <c r="C19" s="108" t="s">
        <v>15</v>
      </c>
      <c r="D19" s="108"/>
      <c r="E19" s="108" t="s">
        <v>16</v>
      </c>
      <c r="F19" s="108"/>
      <c r="G19" s="108" t="s">
        <v>17</v>
      </c>
      <c r="H19" s="108"/>
      <c r="I19" s="108" t="s">
        <v>18</v>
      </c>
      <c r="J19" s="109"/>
      <c r="M19" s="54"/>
      <c r="N19" s="54"/>
      <c r="O19" s="54"/>
      <c r="P19" s="54"/>
    </row>
    <row r="20" spans="1:16" ht="18.600000000000001" customHeight="1" x14ac:dyDescent="0.25">
      <c r="A20" s="132">
        <v>45570</v>
      </c>
      <c r="B20" s="133"/>
      <c r="C20" s="247">
        <v>1380</v>
      </c>
      <c r="D20" s="248"/>
      <c r="E20" s="136">
        <v>45583</v>
      </c>
      <c r="F20" s="133"/>
      <c r="G20" s="232">
        <v>553345000015018</v>
      </c>
      <c r="H20" s="133"/>
      <c r="I20" s="137">
        <v>1380</v>
      </c>
      <c r="J20" s="138"/>
      <c r="L20" s="1" t="s">
        <v>103</v>
      </c>
      <c r="M20" s="54"/>
      <c r="N20" s="54"/>
      <c r="O20" s="54"/>
      <c r="P20" s="54"/>
    </row>
    <row r="21" spans="1:16" x14ac:dyDescent="0.25">
      <c r="A21" s="243"/>
      <c r="B21" s="211"/>
      <c r="C21" s="242"/>
      <c r="D21" s="239"/>
      <c r="E21" s="244"/>
      <c r="F21" s="211"/>
      <c r="G21" s="242"/>
      <c r="H21" s="239"/>
      <c r="I21" s="137">
        <v>0</v>
      </c>
      <c r="J21" s="138"/>
      <c r="L21" s="1" t="s">
        <v>103</v>
      </c>
      <c r="M21" s="54"/>
      <c r="N21" s="54"/>
      <c r="O21" s="54"/>
      <c r="P21" s="54"/>
    </row>
    <row r="22" spans="1:16" x14ac:dyDescent="0.25">
      <c r="A22" s="243"/>
      <c r="B22" s="211"/>
      <c r="C22" s="242"/>
      <c r="D22" s="239"/>
      <c r="E22" s="244"/>
      <c r="F22" s="211"/>
      <c r="G22" s="242"/>
      <c r="H22" s="239"/>
      <c r="I22" s="137">
        <v>0</v>
      </c>
      <c r="J22" s="138"/>
      <c r="L22" s="1" t="s">
        <v>103</v>
      </c>
    </row>
    <row r="23" spans="1:16" x14ac:dyDescent="0.25">
      <c r="A23" s="243"/>
      <c r="B23" s="211"/>
      <c r="C23" s="242"/>
      <c r="D23" s="239"/>
      <c r="E23" s="244"/>
      <c r="F23" s="211"/>
      <c r="G23" s="242"/>
      <c r="H23" s="239"/>
      <c r="I23" s="137">
        <v>0</v>
      </c>
      <c r="J23" s="138"/>
      <c r="L23" s="1" t="s">
        <v>103</v>
      </c>
    </row>
    <row r="24" spans="1:16" x14ac:dyDescent="0.25">
      <c r="A24" s="243"/>
      <c r="B24" s="211"/>
      <c r="C24" s="242"/>
      <c r="D24" s="239"/>
      <c r="E24" s="244"/>
      <c r="F24" s="211"/>
      <c r="G24" s="242"/>
      <c r="H24" s="239"/>
      <c r="I24" s="137">
        <v>0</v>
      </c>
      <c r="J24" s="138"/>
      <c r="L24" s="1" t="s">
        <v>103</v>
      </c>
    </row>
    <row r="25" spans="1:16" x14ac:dyDescent="0.25">
      <c r="A25" s="238"/>
      <c r="B25" s="239"/>
      <c r="C25" s="240"/>
      <c r="D25" s="241"/>
      <c r="E25" s="242"/>
      <c r="F25" s="239"/>
      <c r="G25" s="242"/>
      <c r="H25" s="239"/>
      <c r="I25" s="137">
        <v>0</v>
      </c>
      <c r="J25" s="138"/>
      <c r="L25" s="1" t="s">
        <v>103</v>
      </c>
    </row>
    <row r="26" spans="1:16" x14ac:dyDescent="0.25">
      <c r="A26" s="238"/>
      <c r="B26" s="239"/>
      <c r="C26" s="240"/>
      <c r="D26" s="241"/>
      <c r="E26" s="242"/>
      <c r="F26" s="239"/>
      <c r="G26" s="242"/>
      <c r="H26" s="239"/>
      <c r="I26" s="137">
        <v>0</v>
      </c>
      <c r="J26" s="138"/>
      <c r="L26" s="1" t="s">
        <v>103</v>
      </c>
    </row>
    <row r="27" spans="1:16" x14ac:dyDescent="0.25">
      <c r="A27" s="238"/>
      <c r="B27" s="239"/>
      <c r="C27" s="240"/>
      <c r="D27" s="241"/>
      <c r="E27" s="242"/>
      <c r="F27" s="239"/>
      <c r="G27" s="242"/>
      <c r="H27" s="239"/>
      <c r="I27" s="137">
        <v>0</v>
      </c>
      <c r="J27" s="138"/>
      <c r="L27" s="1" t="s">
        <v>103</v>
      </c>
    </row>
    <row r="28" spans="1:16" x14ac:dyDescent="0.25">
      <c r="A28" s="238"/>
      <c r="B28" s="239"/>
      <c r="C28" s="240"/>
      <c r="D28" s="241"/>
      <c r="E28" s="242"/>
      <c r="F28" s="239"/>
      <c r="G28" s="242"/>
      <c r="H28" s="239"/>
      <c r="I28" s="137">
        <v>0</v>
      </c>
      <c r="J28" s="138"/>
      <c r="L28" s="1" t="s">
        <v>103</v>
      </c>
    </row>
    <row r="29" spans="1:16" ht="15" customHeight="1" thickBot="1" x14ac:dyDescent="0.3">
      <c r="A29" s="152" t="s">
        <v>54</v>
      </c>
      <c r="B29" s="153"/>
      <c r="C29" s="153"/>
      <c r="D29" s="153"/>
      <c r="E29" s="153"/>
      <c r="F29" s="154"/>
      <c r="G29" s="149" t="s">
        <v>59</v>
      </c>
      <c r="H29" s="149"/>
      <c r="I29" s="150" t="s">
        <v>161</v>
      </c>
      <c r="J29" s="151"/>
    </row>
    <row r="30" spans="1:16" x14ac:dyDescent="0.25">
      <c r="A30" s="147" t="s">
        <v>72</v>
      </c>
      <c r="B30" s="148"/>
      <c r="C30" s="148"/>
      <c r="D30" s="148"/>
      <c r="E30" s="148"/>
      <c r="F30" s="148"/>
      <c r="G30" s="155"/>
      <c r="H30" s="58">
        <f>'SET 24'!J109</f>
        <v>0</v>
      </c>
      <c r="I30" s="59">
        <f>'SET 24'!J110</f>
        <v>1417.9700000000003</v>
      </c>
      <c r="J30" s="158"/>
      <c r="L30" s="1" t="s">
        <v>104</v>
      </c>
    </row>
    <row r="31" spans="1:16" x14ac:dyDescent="0.25">
      <c r="A31" s="87" t="s">
        <v>73</v>
      </c>
      <c r="B31" s="88"/>
      <c r="C31" s="88"/>
      <c r="D31" s="88"/>
      <c r="E31" s="88"/>
      <c r="F31" s="88"/>
      <c r="G31" s="156"/>
      <c r="H31" s="60"/>
      <c r="I31" s="61">
        <f>I20+I21+I22+I23+I24+I25+I26+I27+I28</f>
        <v>1380</v>
      </c>
      <c r="J31" s="158"/>
      <c r="L31" s="1" t="s">
        <v>104</v>
      </c>
    </row>
    <row r="32" spans="1:16" x14ac:dyDescent="0.25">
      <c r="A32" s="160" t="s">
        <v>74</v>
      </c>
      <c r="B32" s="88"/>
      <c r="C32" s="88"/>
      <c r="D32" s="88"/>
      <c r="E32" s="88"/>
      <c r="F32" s="88"/>
      <c r="G32" s="156"/>
      <c r="H32" s="62">
        <v>274.72000000000003</v>
      </c>
      <c r="I32" s="63"/>
      <c r="J32" s="158"/>
      <c r="L32" s="1" t="s">
        <v>103</v>
      </c>
    </row>
    <row r="33" spans="1:12" x14ac:dyDescent="0.25">
      <c r="A33" s="87" t="s">
        <v>75</v>
      </c>
      <c r="B33" s="88"/>
      <c r="C33" s="88"/>
      <c r="D33" s="88"/>
      <c r="E33" s="88"/>
      <c r="F33" s="88"/>
      <c r="G33" s="156"/>
      <c r="H33" s="60"/>
      <c r="I33" s="61">
        <v>0</v>
      </c>
      <c r="J33" s="158"/>
      <c r="L33" s="1" t="s">
        <v>103</v>
      </c>
    </row>
    <row r="34" spans="1:12" ht="24" customHeight="1" x14ac:dyDescent="0.25">
      <c r="A34" s="87" t="s">
        <v>93</v>
      </c>
      <c r="B34" s="88"/>
      <c r="C34" s="88"/>
      <c r="D34" s="88"/>
      <c r="E34" s="88"/>
      <c r="F34" s="88"/>
      <c r="G34" s="156"/>
      <c r="H34" s="62">
        <v>0</v>
      </c>
      <c r="I34" s="61">
        <v>0</v>
      </c>
      <c r="J34" s="158"/>
      <c r="L34" s="1" t="s">
        <v>103</v>
      </c>
    </row>
    <row r="35" spans="1:12" x14ac:dyDescent="0.25">
      <c r="A35" s="87" t="s">
        <v>76</v>
      </c>
      <c r="B35" s="88"/>
      <c r="C35" s="88"/>
      <c r="D35" s="88"/>
      <c r="E35" s="88"/>
      <c r="F35" s="89"/>
      <c r="G35" s="156"/>
      <c r="H35" s="60"/>
      <c r="I35" s="61">
        <f>I30+I31+I33+I34</f>
        <v>2797.9700000000003</v>
      </c>
      <c r="J35" s="158"/>
      <c r="L35" s="1" t="s">
        <v>104</v>
      </c>
    </row>
    <row r="36" spans="1:12" x14ac:dyDescent="0.25">
      <c r="A36" s="87" t="s">
        <v>77</v>
      </c>
      <c r="B36" s="88"/>
      <c r="C36" s="88"/>
      <c r="D36" s="88"/>
      <c r="E36" s="88"/>
      <c r="F36" s="89"/>
      <c r="G36" s="156"/>
      <c r="H36" s="62">
        <f>H30+H32+H34</f>
        <v>274.72000000000003</v>
      </c>
      <c r="I36" s="60"/>
      <c r="J36" s="158"/>
      <c r="L36" s="1" t="s">
        <v>104</v>
      </c>
    </row>
    <row r="37" spans="1:12" ht="15" customHeight="1" thickBot="1" x14ac:dyDescent="0.3">
      <c r="A37" s="172" t="s">
        <v>78</v>
      </c>
      <c r="B37" s="173"/>
      <c r="C37" s="173"/>
      <c r="D37" s="173"/>
      <c r="E37" s="173"/>
      <c r="F37" s="173"/>
      <c r="G37" s="157"/>
      <c r="H37" s="64"/>
      <c r="I37" s="65">
        <f>H36+I35</f>
        <v>3072.6900000000005</v>
      </c>
      <c r="J37" s="159"/>
      <c r="L37" s="1" t="s">
        <v>104</v>
      </c>
    </row>
    <row r="39" spans="1:12" x14ac:dyDescent="0.25">
      <c r="A39" s="171" t="s">
        <v>95</v>
      </c>
      <c r="B39" s="171"/>
      <c r="C39" s="171"/>
      <c r="D39" s="171"/>
      <c r="E39" s="171"/>
      <c r="F39" s="171"/>
      <c r="G39" s="171"/>
      <c r="H39" s="171"/>
      <c r="I39" s="171"/>
      <c r="J39" s="171"/>
    </row>
    <row r="40" spans="1:12" x14ac:dyDescent="0.25">
      <c r="A40" s="171" t="s">
        <v>20</v>
      </c>
      <c r="B40" s="171"/>
      <c r="C40" s="171"/>
      <c r="D40" s="171"/>
      <c r="E40" s="171"/>
      <c r="F40" s="171"/>
      <c r="G40" s="171"/>
      <c r="H40" s="171"/>
      <c r="I40" s="171"/>
      <c r="J40" s="171"/>
    </row>
    <row r="41" spans="1:12" x14ac:dyDescent="0.25">
      <c r="A41" s="171" t="s">
        <v>21</v>
      </c>
      <c r="B41" s="171"/>
      <c r="C41" s="171"/>
      <c r="D41" s="171"/>
      <c r="E41" s="171"/>
      <c r="F41" s="171"/>
      <c r="G41" s="171"/>
      <c r="H41" s="171"/>
      <c r="I41" s="171"/>
      <c r="J41" s="171"/>
    </row>
    <row r="42" spans="1:12" ht="15.75" thickBot="1" x14ac:dyDescent="0.3"/>
    <row r="43" spans="1:12" ht="63" customHeight="1" thickBot="1" x14ac:dyDescent="0.3">
      <c r="A43" s="161" t="s">
        <v>160</v>
      </c>
      <c r="B43" s="162"/>
      <c r="C43" s="162"/>
      <c r="D43" s="162"/>
      <c r="E43" s="162"/>
      <c r="F43" s="162"/>
      <c r="G43" s="162"/>
      <c r="H43" s="162"/>
      <c r="I43" s="162"/>
      <c r="J43" s="163"/>
      <c r="L43" s="8" t="s">
        <v>103</v>
      </c>
    </row>
    <row r="44" spans="1:12" ht="15.75" thickBot="1" x14ac:dyDescent="0.3">
      <c r="A44" s="164"/>
      <c r="B44" s="164"/>
      <c r="C44" s="164"/>
      <c r="D44" s="164"/>
      <c r="E44" s="164"/>
      <c r="F44" s="164"/>
      <c r="G44" s="164"/>
      <c r="H44" s="164"/>
      <c r="I44" s="164"/>
      <c r="J44" s="164"/>
    </row>
    <row r="45" spans="1:12" x14ac:dyDescent="0.25">
      <c r="A45" s="104" t="s">
        <v>22</v>
      </c>
      <c r="B45" s="105"/>
      <c r="C45" s="105"/>
      <c r="D45" s="105"/>
      <c r="E45" s="105"/>
      <c r="F45" s="105"/>
      <c r="G45" s="105"/>
      <c r="H45" s="105"/>
      <c r="I45" s="105"/>
      <c r="J45" s="106"/>
    </row>
    <row r="46" spans="1:12" x14ac:dyDescent="0.25">
      <c r="A46" s="165" t="s">
        <v>162</v>
      </c>
      <c r="B46" s="166"/>
      <c r="C46" s="166"/>
      <c r="D46" s="166"/>
      <c r="E46" s="166"/>
      <c r="F46" s="166"/>
      <c r="G46" s="166"/>
      <c r="H46" s="166"/>
      <c r="I46" s="166"/>
      <c r="J46" s="167"/>
    </row>
    <row r="47" spans="1:12" ht="72" x14ac:dyDescent="0.25">
      <c r="A47" s="168" t="s">
        <v>23</v>
      </c>
      <c r="B47" s="169"/>
      <c r="C47" s="169"/>
      <c r="D47" s="169"/>
      <c r="E47" s="169"/>
      <c r="F47" s="2" t="s">
        <v>24</v>
      </c>
      <c r="G47" s="2" t="s">
        <v>25</v>
      </c>
      <c r="H47" s="22" t="s">
        <v>26</v>
      </c>
      <c r="I47" s="2" t="s">
        <v>27</v>
      </c>
      <c r="J47" s="3" t="s">
        <v>28</v>
      </c>
    </row>
    <row r="48" spans="1:12" x14ac:dyDescent="0.25">
      <c r="A48" s="85" t="s">
        <v>29</v>
      </c>
      <c r="B48" s="86"/>
      <c r="C48" s="86"/>
      <c r="D48" s="86"/>
      <c r="E48" s="86"/>
      <c r="F48" s="66">
        <v>1414.17</v>
      </c>
      <c r="G48" s="66">
        <v>0</v>
      </c>
      <c r="H48" s="67">
        <v>1414.17</v>
      </c>
      <c r="I48" s="66">
        <f>G48+H48</f>
        <v>1414.17</v>
      </c>
      <c r="J48" s="68">
        <v>0</v>
      </c>
      <c r="L48" s="1" t="s">
        <v>103</v>
      </c>
    </row>
    <row r="49" spans="1:12" x14ac:dyDescent="0.25">
      <c r="A49" s="85" t="s">
        <v>30</v>
      </c>
      <c r="B49" s="86"/>
      <c r="C49" s="86"/>
      <c r="D49" s="86"/>
      <c r="E49" s="86"/>
      <c r="F49" s="66">
        <v>0</v>
      </c>
      <c r="G49" s="66">
        <v>0</v>
      </c>
      <c r="H49" s="67">
        <v>0</v>
      </c>
      <c r="I49" s="66">
        <f t="shared" ref="I49:I64" si="0">G49+H49</f>
        <v>0</v>
      </c>
      <c r="J49" s="68">
        <v>0</v>
      </c>
      <c r="L49" s="1" t="s">
        <v>103</v>
      </c>
    </row>
    <row r="50" spans="1:12" x14ac:dyDescent="0.25">
      <c r="A50" s="85" t="s">
        <v>31</v>
      </c>
      <c r="B50" s="86"/>
      <c r="C50" s="86"/>
      <c r="D50" s="86"/>
      <c r="E50" s="86"/>
      <c r="F50" s="66">
        <v>0</v>
      </c>
      <c r="G50" s="66">
        <v>0</v>
      </c>
      <c r="H50" s="67">
        <v>0</v>
      </c>
      <c r="I50" s="66">
        <f t="shared" si="0"/>
        <v>0</v>
      </c>
      <c r="J50" s="68">
        <v>0</v>
      </c>
      <c r="L50" s="1" t="s">
        <v>103</v>
      </c>
    </row>
    <row r="51" spans="1:12" x14ac:dyDescent="0.25">
      <c r="A51" s="85" t="s">
        <v>32</v>
      </c>
      <c r="B51" s="86"/>
      <c r="C51" s="86"/>
      <c r="D51" s="86"/>
      <c r="E51" s="86"/>
      <c r="F51" s="66">
        <v>0</v>
      </c>
      <c r="G51" s="66">
        <v>0</v>
      </c>
      <c r="H51" s="67">
        <v>0</v>
      </c>
      <c r="I51" s="66">
        <f t="shared" si="0"/>
        <v>0</v>
      </c>
      <c r="J51" s="68">
        <v>0</v>
      </c>
      <c r="L51" s="1" t="s">
        <v>103</v>
      </c>
    </row>
    <row r="52" spans="1:12" x14ac:dyDescent="0.25">
      <c r="A52" s="85" t="s">
        <v>33</v>
      </c>
      <c r="B52" s="86"/>
      <c r="C52" s="86"/>
      <c r="D52" s="86"/>
      <c r="E52" s="86"/>
      <c r="F52" s="66">
        <v>0</v>
      </c>
      <c r="G52" s="66">
        <v>0</v>
      </c>
      <c r="H52" s="67">
        <v>0</v>
      </c>
      <c r="I52" s="66">
        <f t="shared" si="0"/>
        <v>0</v>
      </c>
      <c r="J52" s="68">
        <v>0</v>
      </c>
      <c r="L52" s="1" t="s">
        <v>103</v>
      </c>
    </row>
    <row r="53" spans="1:12" x14ac:dyDescent="0.25">
      <c r="A53" s="85" t="s">
        <v>34</v>
      </c>
      <c r="B53" s="86"/>
      <c r="C53" s="86"/>
      <c r="D53" s="86"/>
      <c r="E53" s="86"/>
      <c r="F53" s="66">
        <v>0</v>
      </c>
      <c r="G53" s="66">
        <v>0</v>
      </c>
      <c r="H53" s="67">
        <v>0</v>
      </c>
      <c r="I53" s="66">
        <f t="shared" si="0"/>
        <v>0</v>
      </c>
      <c r="J53" s="68">
        <v>0</v>
      </c>
      <c r="L53" s="1" t="s">
        <v>103</v>
      </c>
    </row>
    <row r="54" spans="1:12" x14ac:dyDescent="0.25">
      <c r="A54" s="85" t="s">
        <v>35</v>
      </c>
      <c r="B54" s="86"/>
      <c r="C54" s="86"/>
      <c r="D54" s="86"/>
      <c r="E54" s="86"/>
      <c r="F54" s="66">
        <v>0</v>
      </c>
      <c r="G54" s="66">
        <v>0</v>
      </c>
      <c r="H54" s="67">
        <v>0</v>
      </c>
      <c r="I54" s="66">
        <f t="shared" si="0"/>
        <v>0</v>
      </c>
      <c r="J54" s="68">
        <v>0</v>
      </c>
      <c r="L54" s="1" t="s">
        <v>103</v>
      </c>
    </row>
    <row r="55" spans="1:12" ht="15" customHeight="1" x14ac:dyDescent="0.25">
      <c r="A55" s="176" t="s">
        <v>64</v>
      </c>
      <c r="B55" s="177"/>
      <c r="C55" s="177"/>
      <c r="D55" s="177"/>
      <c r="E55" s="178"/>
      <c r="F55" s="66">
        <v>0</v>
      </c>
      <c r="G55" s="66">
        <v>0</v>
      </c>
      <c r="H55" s="67">
        <v>0</v>
      </c>
      <c r="I55" s="66">
        <f t="shared" si="0"/>
        <v>0</v>
      </c>
      <c r="J55" s="68">
        <v>0</v>
      </c>
      <c r="L55" s="1" t="s">
        <v>103</v>
      </c>
    </row>
    <row r="56" spans="1:12" x14ac:dyDescent="0.25">
      <c r="A56" s="179"/>
      <c r="B56" s="180"/>
      <c r="C56" s="180"/>
      <c r="D56" s="180"/>
      <c r="E56" s="181"/>
      <c r="F56" s="66">
        <v>0</v>
      </c>
      <c r="G56" s="66">
        <v>0</v>
      </c>
      <c r="H56" s="67">
        <v>0</v>
      </c>
      <c r="I56" s="66">
        <f t="shared" si="0"/>
        <v>0</v>
      </c>
      <c r="J56" s="68">
        <v>0</v>
      </c>
      <c r="L56" s="1" t="s">
        <v>103</v>
      </c>
    </row>
    <row r="57" spans="1:12" x14ac:dyDescent="0.25">
      <c r="A57" s="182"/>
      <c r="B57" s="183"/>
      <c r="C57" s="183"/>
      <c r="D57" s="183"/>
      <c r="E57" s="184"/>
      <c r="F57" s="66">
        <v>0</v>
      </c>
      <c r="G57" s="66">
        <v>0</v>
      </c>
      <c r="H57" s="67">
        <v>0</v>
      </c>
      <c r="I57" s="66">
        <f t="shared" si="0"/>
        <v>0</v>
      </c>
      <c r="J57" s="68">
        <v>0</v>
      </c>
      <c r="L57" s="1" t="s">
        <v>103</v>
      </c>
    </row>
    <row r="58" spans="1:12" x14ac:dyDescent="0.25">
      <c r="A58" s="85" t="s">
        <v>36</v>
      </c>
      <c r="B58" s="86"/>
      <c r="C58" s="86"/>
      <c r="D58" s="86"/>
      <c r="E58" s="86"/>
      <c r="F58" s="66">
        <v>0</v>
      </c>
      <c r="G58" s="66">
        <v>0</v>
      </c>
      <c r="H58" s="67">
        <v>0</v>
      </c>
      <c r="I58" s="66">
        <f t="shared" si="0"/>
        <v>0</v>
      </c>
      <c r="J58" s="68">
        <v>0</v>
      </c>
      <c r="L58" s="1" t="s">
        <v>103</v>
      </c>
    </row>
    <row r="59" spans="1:12" x14ac:dyDescent="0.25">
      <c r="A59" s="85" t="s">
        <v>37</v>
      </c>
      <c r="B59" s="86"/>
      <c r="C59" s="86"/>
      <c r="D59" s="86"/>
      <c r="E59" s="86"/>
      <c r="F59" s="66">
        <v>0</v>
      </c>
      <c r="G59" s="66">
        <v>0</v>
      </c>
      <c r="H59" s="67">
        <v>0</v>
      </c>
      <c r="I59" s="66">
        <f t="shared" si="0"/>
        <v>0</v>
      </c>
      <c r="J59" s="68">
        <v>0</v>
      </c>
      <c r="L59" s="1" t="s">
        <v>103</v>
      </c>
    </row>
    <row r="60" spans="1:12" x14ac:dyDescent="0.25">
      <c r="A60" s="85" t="s">
        <v>38</v>
      </c>
      <c r="B60" s="86"/>
      <c r="C60" s="86"/>
      <c r="D60" s="86"/>
      <c r="E60" s="86"/>
      <c r="F60" s="66">
        <v>0</v>
      </c>
      <c r="G60" s="66">
        <v>0</v>
      </c>
      <c r="H60" s="67">
        <v>0</v>
      </c>
      <c r="I60" s="66">
        <f t="shared" si="0"/>
        <v>0</v>
      </c>
      <c r="J60" s="68">
        <v>0</v>
      </c>
      <c r="L60" s="1" t="s">
        <v>103</v>
      </c>
    </row>
    <row r="61" spans="1:12" x14ac:dyDescent="0.25">
      <c r="A61" s="85" t="s">
        <v>39</v>
      </c>
      <c r="B61" s="86"/>
      <c r="C61" s="86"/>
      <c r="D61" s="86"/>
      <c r="E61" s="86"/>
      <c r="F61" s="66">
        <v>0</v>
      </c>
      <c r="G61" s="66">
        <v>0</v>
      </c>
      <c r="H61" s="67">
        <v>0</v>
      </c>
      <c r="I61" s="66">
        <f t="shared" si="0"/>
        <v>0</v>
      </c>
      <c r="J61" s="68">
        <v>0</v>
      </c>
      <c r="L61" s="1" t="s">
        <v>103</v>
      </c>
    </row>
    <row r="62" spans="1:12" x14ac:dyDescent="0.25">
      <c r="A62" s="85" t="s">
        <v>40</v>
      </c>
      <c r="B62" s="86"/>
      <c r="C62" s="86"/>
      <c r="D62" s="86"/>
      <c r="E62" s="86"/>
      <c r="F62" s="66">
        <v>0</v>
      </c>
      <c r="G62" s="66">
        <v>0</v>
      </c>
      <c r="H62" s="67">
        <v>0</v>
      </c>
      <c r="I62" s="66">
        <f t="shared" si="0"/>
        <v>0</v>
      </c>
      <c r="J62" s="68">
        <v>0</v>
      </c>
      <c r="L62" s="1" t="s">
        <v>103</v>
      </c>
    </row>
    <row r="63" spans="1:12" x14ac:dyDescent="0.25">
      <c r="A63" s="85" t="s">
        <v>41</v>
      </c>
      <c r="B63" s="86"/>
      <c r="C63" s="86"/>
      <c r="D63" s="86"/>
      <c r="E63" s="86"/>
      <c r="F63" s="66">
        <v>0</v>
      </c>
      <c r="G63" s="66">
        <v>0</v>
      </c>
      <c r="H63" s="67">
        <v>0</v>
      </c>
      <c r="I63" s="66">
        <f t="shared" si="0"/>
        <v>0</v>
      </c>
      <c r="J63" s="68">
        <v>0</v>
      </c>
      <c r="L63" s="1" t="s">
        <v>103</v>
      </c>
    </row>
    <row r="64" spans="1:12" x14ac:dyDescent="0.25">
      <c r="A64" s="85" t="s">
        <v>42</v>
      </c>
      <c r="B64" s="86"/>
      <c r="C64" s="86"/>
      <c r="D64" s="86"/>
      <c r="E64" s="86"/>
      <c r="F64" s="66">
        <v>13.8</v>
      </c>
      <c r="G64" s="66">
        <v>0</v>
      </c>
      <c r="H64" s="67">
        <v>13.8</v>
      </c>
      <c r="I64" s="66">
        <f t="shared" si="0"/>
        <v>13.8</v>
      </c>
      <c r="J64" s="68">
        <v>0</v>
      </c>
      <c r="L64" s="1" t="s">
        <v>103</v>
      </c>
    </row>
    <row r="65" spans="1:12" x14ac:dyDescent="0.25">
      <c r="A65" s="85" t="s">
        <v>43</v>
      </c>
      <c r="B65" s="86"/>
      <c r="C65" s="86"/>
      <c r="D65" s="86"/>
      <c r="E65" s="86"/>
      <c r="F65" s="66">
        <v>0</v>
      </c>
      <c r="G65" s="66">
        <v>0</v>
      </c>
      <c r="H65" s="67">
        <v>0</v>
      </c>
      <c r="I65" s="66">
        <v>0</v>
      </c>
      <c r="J65" s="68">
        <v>0</v>
      </c>
      <c r="L65" s="1" t="s">
        <v>103</v>
      </c>
    </row>
    <row r="66" spans="1:12" ht="15.75" thickBot="1" x14ac:dyDescent="0.3">
      <c r="A66" s="174" t="s">
        <v>44</v>
      </c>
      <c r="B66" s="175"/>
      <c r="C66" s="175"/>
      <c r="D66" s="175"/>
      <c r="E66" s="175"/>
      <c r="F66" s="69">
        <f>I66</f>
        <v>1427.97</v>
      </c>
      <c r="G66" s="69">
        <f t="shared" ref="G66:J66" si="1">SUM(G48:G65)</f>
        <v>0</v>
      </c>
      <c r="H66" s="70">
        <f>SUM(H48:H65)</f>
        <v>1427.97</v>
      </c>
      <c r="I66" s="69">
        <f>SUM(I48:I65)</f>
        <v>1427.97</v>
      </c>
      <c r="J66" s="71">
        <f t="shared" si="1"/>
        <v>0</v>
      </c>
      <c r="L66" s="1" t="s">
        <v>104</v>
      </c>
    </row>
    <row r="67" spans="1:12" ht="15.75" thickBot="1" x14ac:dyDescent="0.3">
      <c r="A67" s="16"/>
      <c r="B67" s="16"/>
      <c r="C67" s="16"/>
      <c r="D67" s="16"/>
      <c r="E67" s="16"/>
      <c r="F67" s="17"/>
      <c r="G67" s="17"/>
      <c r="H67" s="17"/>
      <c r="I67" s="17"/>
      <c r="J67" s="17"/>
    </row>
    <row r="68" spans="1:12" x14ac:dyDescent="0.25">
      <c r="A68" s="104" t="s">
        <v>22</v>
      </c>
      <c r="B68" s="105"/>
      <c r="C68" s="105"/>
      <c r="D68" s="105"/>
      <c r="E68" s="105"/>
      <c r="F68" s="105"/>
      <c r="G68" s="105"/>
      <c r="H68" s="105"/>
      <c r="I68" s="105"/>
      <c r="J68" s="106"/>
    </row>
    <row r="69" spans="1:12" x14ac:dyDescent="0.25">
      <c r="A69" s="187" t="s">
        <v>65</v>
      </c>
      <c r="B69" s="188"/>
      <c r="C69" s="188"/>
      <c r="D69" s="188"/>
      <c r="E69" s="188"/>
      <c r="F69" s="188"/>
      <c r="G69" s="188"/>
      <c r="H69" s="188"/>
      <c r="I69" s="188"/>
      <c r="J69" s="189"/>
    </row>
    <row r="70" spans="1:12" ht="72" x14ac:dyDescent="0.25">
      <c r="A70" s="168" t="s">
        <v>23</v>
      </c>
      <c r="B70" s="169"/>
      <c r="C70" s="169"/>
      <c r="D70" s="169"/>
      <c r="E70" s="169"/>
      <c r="F70" s="2" t="s">
        <v>24</v>
      </c>
      <c r="G70" s="2" t="s">
        <v>25</v>
      </c>
      <c r="H70" s="2" t="s">
        <v>26</v>
      </c>
      <c r="I70" s="2" t="s">
        <v>27</v>
      </c>
      <c r="J70" s="3" t="s">
        <v>28</v>
      </c>
    </row>
    <row r="71" spans="1:12" x14ac:dyDescent="0.25">
      <c r="A71" s="85" t="s">
        <v>29</v>
      </c>
      <c r="B71" s="86"/>
      <c r="C71" s="86"/>
      <c r="D71" s="86"/>
      <c r="E71" s="86"/>
      <c r="F71" s="66">
        <v>274.72000000000003</v>
      </c>
      <c r="G71" s="66">
        <v>0</v>
      </c>
      <c r="H71" s="67">
        <v>274.72000000000003</v>
      </c>
      <c r="I71" s="66">
        <f>G71+H71</f>
        <v>274.72000000000003</v>
      </c>
      <c r="J71" s="68">
        <v>0</v>
      </c>
      <c r="L71" s="1" t="s">
        <v>103</v>
      </c>
    </row>
    <row r="72" spans="1:12" x14ac:dyDescent="0.25">
      <c r="A72" s="85" t="s">
        <v>30</v>
      </c>
      <c r="B72" s="86"/>
      <c r="C72" s="86"/>
      <c r="D72" s="86"/>
      <c r="E72" s="86"/>
      <c r="F72" s="66">
        <v>0</v>
      </c>
      <c r="G72" s="66">
        <v>0</v>
      </c>
      <c r="H72" s="67">
        <v>0</v>
      </c>
      <c r="I72" s="66">
        <f t="shared" ref="I72:I87" si="2">G72+H72</f>
        <v>0</v>
      </c>
      <c r="J72" s="68">
        <v>0</v>
      </c>
      <c r="L72" s="1" t="s">
        <v>103</v>
      </c>
    </row>
    <row r="73" spans="1:12" x14ac:dyDescent="0.25">
      <c r="A73" s="85" t="s">
        <v>31</v>
      </c>
      <c r="B73" s="86"/>
      <c r="C73" s="86"/>
      <c r="D73" s="86"/>
      <c r="E73" s="86"/>
      <c r="F73" s="66">
        <v>0</v>
      </c>
      <c r="G73" s="66">
        <v>0</v>
      </c>
      <c r="H73" s="67">
        <v>0</v>
      </c>
      <c r="I73" s="66">
        <f t="shared" si="2"/>
        <v>0</v>
      </c>
      <c r="J73" s="68">
        <v>0</v>
      </c>
      <c r="L73" s="1" t="s">
        <v>103</v>
      </c>
    </row>
    <row r="74" spans="1:12" x14ac:dyDescent="0.25">
      <c r="A74" s="85" t="s">
        <v>32</v>
      </c>
      <c r="B74" s="86"/>
      <c r="C74" s="86"/>
      <c r="D74" s="86"/>
      <c r="E74" s="86"/>
      <c r="F74" s="66">
        <v>0</v>
      </c>
      <c r="G74" s="66">
        <v>0</v>
      </c>
      <c r="H74" s="67">
        <v>0</v>
      </c>
      <c r="I74" s="66">
        <f t="shared" si="2"/>
        <v>0</v>
      </c>
      <c r="J74" s="68">
        <v>0</v>
      </c>
      <c r="L74" s="1" t="s">
        <v>103</v>
      </c>
    </row>
    <row r="75" spans="1:12" x14ac:dyDescent="0.25">
      <c r="A75" s="85" t="s">
        <v>33</v>
      </c>
      <c r="B75" s="86"/>
      <c r="C75" s="86"/>
      <c r="D75" s="86"/>
      <c r="E75" s="86"/>
      <c r="F75" s="66">
        <v>0</v>
      </c>
      <c r="G75" s="66">
        <v>0</v>
      </c>
      <c r="H75" s="67">
        <v>0</v>
      </c>
      <c r="I75" s="66">
        <f t="shared" si="2"/>
        <v>0</v>
      </c>
      <c r="J75" s="68">
        <v>0</v>
      </c>
      <c r="L75" s="1" t="s">
        <v>103</v>
      </c>
    </row>
    <row r="76" spans="1:12" x14ac:dyDescent="0.25">
      <c r="A76" s="85" t="s">
        <v>34</v>
      </c>
      <c r="B76" s="86"/>
      <c r="C76" s="86"/>
      <c r="D76" s="86"/>
      <c r="E76" s="86"/>
      <c r="F76" s="66">
        <v>0</v>
      </c>
      <c r="G76" s="66">
        <v>0</v>
      </c>
      <c r="H76" s="67">
        <v>0</v>
      </c>
      <c r="I76" s="66">
        <f t="shared" si="2"/>
        <v>0</v>
      </c>
      <c r="J76" s="68">
        <v>0</v>
      </c>
      <c r="L76" s="1" t="s">
        <v>103</v>
      </c>
    </row>
    <row r="77" spans="1:12" x14ac:dyDescent="0.25">
      <c r="A77" s="85" t="s">
        <v>35</v>
      </c>
      <c r="B77" s="86"/>
      <c r="C77" s="86"/>
      <c r="D77" s="86"/>
      <c r="E77" s="86"/>
      <c r="F77" s="66">
        <v>0</v>
      </c>
      <c r="G77" s="66">
        <v>0</v>
      </c>
      <c r="H77" s="67">
        <v>0</v>
      </c>
      <c r="I77" s="66">
        <f t="shared" si="2"/>
        <v>0</v>
      </c>
      <c r="J77" s="68">
        <v>0</v>
      </c>
      <c r="L77" s="1" t="s">
        <v>103</v>
      </c>
    </row>
    <row r="78" spans="1:12" x14ac:dyDescent="0.25">
      <c r="A78" s="176" t="s">
        <v>87</v>
      </c>
      <c r="B78" s="177"/>
      <c r="C78" s="177"/>
      <c r="D78" s="177"/>
      <c r="E78" s="178"/>
      <c r="F78" s="66">
        <v>0</v>
      </c>
      <c r="G78" s="66">
        <v>0</v>
      </c>
      <c r="H78" s="67">
        <v>0</v>
      </c>
      <c r="I78" s="66">
        <f t="shared" si="2"/>
        <v>0</v>
      </c>
      <c r="J78" s="68">
        <v>0</v>
      </c>
      <c r="L78" s="1" t="s">
        <v>103</v>
      </c>
    </row>
    <row r="79" spans="1:12" x14ac:dyDescent="0.25">
      <c r="A79" s="179"/>
      <c r="B79" s="180"/>
      <c r="C79" s="180"/>
      <c r="D79" s="180"/>
      <c r="E79" s="181"/>
      <c r="F79" s="66">
        <v>0</v>
      </c>
      <c r="G79" s="66">
        <v>0</v>
      </c>
      <c r="H79" s="67">
        <v>0</v>
      </c>
      <c r="I79" s="66">
        <f t="shared" si="2"/>
        <v>0</v>
      </c>
      <c r="J79" s="68">
        <v>0</v>
      </c>
      <c r="L79" s="1" t="s">
        <v>103</v>
      </c>
    </row>
    <row r="80" spans="1:12" x14ac:dyDescent="0.25">
      <c r="A80" s="182"/>
      <c r="B80" s="183"/>
      <c r="C80" s="183"/>
      <c r="D80" s="183"/>
      <c r="E80" s="184"/>
      <c r="F80" s="66">
        <v>0</v>
      </c>
      <c r="G80" s="66">
        <v>0</v>
      </c>
      <c r="H80" s="67">
        <v>0</v>
      </c>
      <c r="I80" s="66">
        <f t="shared" si="2"/>
        <v>0</v>
      </c>
      <c r="J80" s="68">
        <v>0</v>
      </c>
      <c r="L80" s="1" t="s">
        <v>103</v>
      </c>
    </row>
    <row r="81" spans="1:12" x14ac:dyDescent="0.25">
      <c r="A81" s="85" t="s">
        <v>36</v>
      </c>
      <c r="B81" s="86"/>
      <c r="C81" s="86"/>
      <c r="D81" s="86"/>
      <c r="E81" s="86"/>
      <c r="F81" s="66">
        <v>0</v>
      </c>
      <c r="G81" s="66">
        <v>0</v>
      </c>
      <c r="H81" s="67">
        <v>0</v>
      </c>
      <c r="I81" s="66">
        <f t="shared" si="2"/>
        <v>0</v>
      </c>
      <c r="J81" s="68">
        <v>0</v>
      </c>
      <c r="L81" s="1" t="s">
        <v>103</v>
      </c>
    </row>
    <row r="82" spans="1:12" x14ac:dyDescent="0.25">
      <c r="A82" s="85" t="s">
        <v>37</v>
      </c>
      <c r="B82" s="86"/>
      <c r="C82" s="86"/>
      <c r="D82" s="86"/>
      <c r="E82" s="86"/>
      <c r="F82" s="66">
        <v>0</v>
      </c>
      <c r="G82" s="66">
        <v>0</v>
      </c>
      <c r="H82" s="67">
        <v>0</v>
      </c>
      <c r="I82" s="66">
        <f t="shared" si="2"/>
        <v>0</v>
      </c>
      <c r="J82" s="68">
        <v>0</v>
      </c>
      <c r="L82" s="1" t="s">
        <v>103</v>
      </c>
    </row>
    <row r="83" spans="1:12" x14ac:dyDescent="0.25">
      <c r="A83" s="85" t="s">
        <v>38</v>
      </c>
      <c r="B83" s="86"/>
      <c r="C83" s="86"/>
      <c r="D83" s="86"/>
      <c r="E83" s="86"/>
      <c r="F83" s="66">
        <v>0</v>
      </c>
      <c r="G83" s="66">
        <v>0</v>
      </c>
      <c r="H83" s="67">
        <v>0</v>
      </c>
      <c r="I83" s="66">
        <f t="shared" si="2"/>
        <v>0</v>
      </c>
      <c r="J83" s="68">
        <v>0</v>
      </c>
      <c r="L83" s="1" t="s">
        <v>103</v>
      </c>
    </row>
    <row r="84" spans="1:12" x14ac:dyDescent="0.25">
      <c r="A84" s="85" t="s">
        <v>39</v>
      </c>
      <c r="B84" s="86"/>
      <c r="C84" s="86"/>
      <c r="D84" s="86"/>
      <c r="E84" s="86"/>
      <c r="F84" s="66">
        <v>0</v>
      </c>
      <c r="G84" s="66">
        <v>0</v>
      </c>
      <c r="H84" s="67">
        <v>0</v>
      </c>
      <c r="I84" s="66">
        <f t="shared" si="2"/>
        <v>0</v>
      </c>
      <c r="J84" s="68">
        <v>0</v>
      </c>
      <c r="L84" s="1" t="s">
        <v>103</v>
      </c>
    </row>
    <row r="85" spans="1:12" x14ac:dyDescent="0.25">
      <c r="A85" s="85" t="s">
        <v>40</v>
      </c>
      <c r="B85" s="86"/>
      <c r="C85" s="86"/>
      <c r="D85" s="86"/>
      <c r="E85" s="86"/>
      <c r="F85" s="66">
        <v>0</v>
      </c>
      <c r="G85" s="66">
        <v>0</v>
      </c>
      <c r="H85" s="67">
        <v>0</v>
      </c>
      <c r="I85" s="66">
        <f t="shared" si="2"/>
        <v>0</v>
      </c>
      <c r="J85" s="68">
        <v>0</v>
      </c>
      <c r="L85" s="1" t="s">
        <v>103</v>
      </c>
    </row>
    <row r="86" spans="1:12" x14ac:dyDescent="0.25">
      <c r="A86" s="85" t="s">
        <v>41</v>
      </c>
      <c r="B86" s="86"/>
      <c r="C86" s="86"/>
      <c r="D86" s="86"/>
      <c r="E86" s="86"/>
      <c r="F86" s="66">
        <v>0</v>
      </c>
      <c r="G86" s="66">
        <v>0</v>
      </c>
      <c r="H86" s="67">
        <v>0</v>
      </c>
      <c r="I86" s="66">
        <f t="shared" si="2"/>
        <v>0</v>
      </c>
      <c r="J86" s="68">
        <v>0</v>
      </c>
      <c r="L86" s="1" t="s">
        <v>103</v>
      </c>
    </row>
    <row r="87" spans="1:12" x14ac:dyDescent="0.25">
      <c r="A87" s="85" t="s">
        <v>42</v>
      </c>
      <c r="B87" s="86"/>
      <c r="C87" s="86"/>
      <c r="D87" s="86"/>
      <c r="E87" s="86"/>
      <c r="F87" s="66">
        <v>0</v>
      </c>
      <c r="G87" s="66">
        <v>0</v>
      </c>
      <c r="H87" s="67">
        <v>0</v>
      </c>
      <c r="I87" s="66">
        <f t="shared" si="2"/>
        <v>0</v>
      </c>
      <c r="J87" s="68">
        <v>0</v>
      </c>
      <c r="L87" s="1" t="s">
        <v>103</v>
      </c>
    </row>
    <row r="88" spans="1:12" x14ac:dyDescent="0.25">
      <c r="A88" s="85" t="s">
        <v>43</v>
      </c>
      <c r="B88" s="86"/>
      <c r="C88" s="86"/>
      <c r="D88" s="86"/>
      <c r="E88" s="86"/>
      <c r="F88" s="66">
        <v>0</v>
      </c>
      <c r="G88" s="66">
        <v>0</v>
      </c>
      <c r="H88" s="67">
        <v>0</v>
      </c>
      <c r="I88" s="66">
        <v>0</v>
      </c>
      <c r="J88" s="68">
        <v>0</v>
      </c>
      <c r="L88" s="1" t="s">
        <v>103</v>
      </c>
    </row>
    <row r="89" spans="1:12" ht="15.75" thickBot="1" x14ac:dyDescent="0.3">
      <c r="A89" s="174" t="s">
        <v>44</v>
      </c>
      <c r="B89" s="175"/>
      <c r="C89" s="175"/>
      <c r="D89" s="175"/>
      <c r="E89" s="175"/>
      <c r="F89" s="69">
        <f>I89</f>
        <v>274.72000000000003</v>
      </c>
      <c r="G89" s="69">
        <f t="shared" ref="G89:J89" si="3">SUM(G71:G88)</f>
        <v>0</v>
      </c>
      <c r="H89" s="70">
        <f t="shared" si="3"/>
        <v>274.72000000000003</v>
      </c>
      <c r="I89" s="69">
        <f t="shared" si="3"/>
        <v>274.72000000000003</v>
      </c>
      <c r="J89" s="71">
        <f t="shared" si="3"/>
        <v>0</v>
      </c>
      <c r="L89" s="1" t="s">
        <v>105</v>
      </c>
    </row>
    <row r="90" spans="1:12" x14ac:dyDescent="0.25">
      <c r="A90" s="16"/>
      <c r="B90" s="16"/>
      <c r="C90" s="16"/>
      <c r="D90" s="16"/>
      <c r="E90" s="16"/>
      <c r="F90" s="17"/>
      <c r="G90" s="17"/>
      <c r="H90" s="17"/>
      <c r="I90" s="17"/>
      <c r="J90" s="17"/>
    </row>
    <row r="91" spans="1:12" x14ac:dyDescent="0.25">
      <c r="A91" s="206" t="s">
        <v>45</v>
      </c>
      <c r="B91" s="206"/>
      <c r="C91" s="206"/>
      <c r="D91" s="206"/>
      <c r="E91" s="206"/>
      <c r="F91" s="206"/>
      <c r="G91" s="206"/>
      <c r="H91" s="206"/>
      <c r="I91" s="206"/>
      <c r="J91" s="206"/>
    </row>
    <row r="92" spans="1:12" x14ac:dyDescent="0.25">
      <c r="A92" s="171" t="s">
        <v>46</v>
      </c>
      <c r="B92" s="171"/>
      <c r="C92" s="171"/>
      <c r="D92" s="171"/>
      <c r="E92" s="171"/>
      <c r="F92" s="171"/>
      <c r="G92" s="171"/>
      <c r="H92" s="171"/>
      <c r="I92" s="171"/>
      <c r="J92" s="171"/>
    </row>
    <row r="93" spans="1:12" x14ac:dyDescent="0.25">
      <c r="A93" s="171" t="s">
        <v>47</v>
      </c>
      <c r="B93" s="171"/>
      <c r="C93" s="171"/>
      <c r="D93" s="171"/>
      <c r="E93" s="171"/>
      <c r="F93" s="171"/>
      <c r="G93" s="171"/>
      <c r="H93" s="171"/>
      <c r="I93" s="171"/>
      <c r="J93" s="171"/>
    </row>
    <row r="94" spans="1:12" x14ac:dyDescent="0.25">
      <c r="A94" s="171" t="s">
        <v>48</v>
      </c>
      <c r="B94" s="171"/>
      <c r="C94" s="171"/>
      <c r="D94" s="171"/>
      <c r="E94" s="171"/>
      <c r="F94" s="171"/>
      <c r="G94" s="171"/>
      <c r="H94" s="171"/>
      <c r="I94" s="171"/>
      <c r="J94" s="171"/>
    </row>
    <row r="95" spans="1:12" ht="21" customHeight="1" x14ac:dyDescent="0.25">
      <c r="A95" s="199" t="s">
        <v>49</v>
      </c>
      <c r="B95" s="200"/>
      <c r="C95" s="200"/>
      <c r="D95" s="200"/>
      <c r="E95" s="200"/>
      <c r="F95" s="200"/>
      <c r="G95" s="200"/>
      <c r="H95" s="200"/>
      <c r="I95" s="200"/>
      <c r="J95" s="200"/>
    </row>
    <row r="96" spans="1:12" ht="41.1" customHeight="1" x14ac:dyDescent="0.25">
      <c r="A96" s="201" t="s">
        <v>50</v>
      </c>
      <c r="B96" s="201"/>
      <c r="C96" s="201"/>
      <c r="D96" s="201"/>
      <c r="E96" s="201"/>
      <c r="F96" s="201"/>
      <c r="G96" s="201"/>
      <c r="H96" s="201"/>
      <c r="I96" s="201"/>
      <c r="J96" s="201"/>
    </row>
    <row r="97" spans="1:12" ht="15.75" thickBot="1" x14ac:dyDescent="0.3">
      <c r="A97" s="202" t="s">
        <v>51</v>
      </c>
      <c r="B97" s="202"/>
      <c r="C97" s="202"/>
      <c r="D97" s="202"/>
      <c r="E97" s="202"/>
      <c r="F97" s="202"/>
      <c r="G97" s="202"/>
      <c r="H97" s="202"/>
      <c r="I97" s="202"/>
      <c r="J97" s="202"/>
    </row>
    <row r="98" spans="1:12" ht="15.75" thickBot="1" x14ac:dyDescent="0.3">
      <c r="A98" s="194" t="s">
        <v>52</v>
      </c>
      <c r="B98" s="195"/>
      <c r="C98" s="195"/>
      <c r="D98" s="195"/>
      <c r="E98" s="195"/>
      <c r="F98" s="195"/>
      <c r="G98" s="195"/>
      <c r="H98" s="195"/>
      <c r="I98" s="195"/>
      <c r="J98" s="196"/>
    </row>
    <row r="99" spans="1:12" x14ac:dyDescent="0.25">
      <c r="A99" s="197" t="s">
        <v>69</v>
      </c>
      <c r="B99" s="198"/>
      <c r="C99" s="198"/>
      <c r="D99" s="198"/>
      <c r="E99" s="198"/>
      <c r="F99" s="198"/>
      <c r="G99" s="198"/>
      <c r="H99" s="198"/>
      <c r="I99" s="203"/>
      <c r="J99" s="72">
        <f>I37</f>
        <v>3072.6900000000005</v>
      </c>
      <c r="L99" s="1" t="s">
        <v>105</v>
      </c>
    </row>
    <row r="100" spans="1:12" ht="15.75" customHeight="1" x14ac:dyDescent="0.25">
      <c r="A100" s="85" t="s">
        <v>70</v>
      </c>
      <c r="B100" s="86"/>
      <c r="C100" s="86"/>
      <c r="D100" s="86"/>
      <c r="E100" s="86"/>
      <c r="F100" s="86"/>
      <c r="G100" s="86"/>
      <c r="H100" s="86"/>
      <c r="I100" s="204"/>
      <c r="J100" s="73">
        <f>F66+F89</f>
        <v>1702.69</v>
      </c>
      <c r="L100" s="1" t="s">
        <v>105</v>
      </c>
    </row>
    <row r="101" spans="1:12" ht="15.75" customHeight="1" x14ac:dyDescent="0.25">
      <c r="A101" s="85" t="s">
        <v>68</v>
      </c>
      <c r="B101" s="86"/>
      <c r="C101" s="86"/>
      <c r="D101" s="86"/>
      <c r="E101" s="86"/>
      <c r="F101" s="86"/>
      <c r="G101" s="86"/>
      <c r="H101" s="86"/>
      <c r="I101" s="204"/>
      <c r="J101" s="73">
        <f>H36-H89</f>
        <v>0</v>
      </c>
      <c r="L101" s="1" t="s">
        <v>105</v>
      </c>
    </row>
    <row r="102" spans="1:12" ht="15.75" customHeight="1" x14ac:dyDescent="0.25">
      <c r="A102" s="85" t="s">
        <v>85</v>
      </c>
      <c r="B102" s="86"/>
      <c r="C102" s="86"/>
      <c r="D102" s="86"/>
      <c r="E102" s="86"/>
      <c r="F102" s="86"/>
      <c r="G102" s="86"/>
      <c r="H102" s="86"/>
      <c r="I102" s="204"/>
      <c r="J102" s="73">
        <f>I35-H66-J103</f>
        <v>1370.0000000000002</v>
      </c>
      <c r="L102" s="1" t="s">
        <v>105</v>
      </c>
    </row>
    <row r="103" spans="1:12" ht="15.75" customHeight="1" x14ac:dyDescent="0.25">
      <c r="A103" s="85" t="s">
        <v>71</v>
      </c>
      <c r="B103" s="86"/>
      <c r="C103" s="86"/>
      <c r="D103" s="86"/>
      <c r="E103" s="86"/>
      <c r="F103" s="86"/>
      <c r="G103" s="86"/>
      <c r="H103" s="86"/>
      <c r="I103" s="204"/>
      <c r="J103" s="73">
        <v>0</v>
      </c>
      <c r="L103" s="1" t="s">
        <v>103</v>
      </c>
    </row>
    <row r="104" spans="1:12" ht="15.75" customHeight="1" x14ac:dyDescent="0.25">
      <c r="A104" s="85" t="s">
        <v>79</v>
      </c>
      <c r="B104" s="86"/>
      <c r="C104" s="86"/>
      <c r="D104" s="86"/>
      <c r="E104" s="86"/>
      <c r="F104" s="86"/>
      <c r="G104" s="86"/>
      <c r="H104" s="86"/>
      <c r="I104" s="204"/>
      <c r="J104" s="73">
        <f>H36-I89</f>
        <v>0</v>
      </c>
      <c r="L104" s="1" t="s">
        <v>105</v>
      </c>
    </row>
    <row r="105" spans="1:12" ht="15.75" customHeight="1" x14ac:dyDescent="0.25">
      <c r="A105" s="190" t="s">
        <v>80</v>
      </c>
      <c r="B105" s="191"/>
      <c r="C105" s="191"/>
      <c r="D105" s="191"/>
      <c r="E105" s="191"/>
      <c r="F105" s="191"/>
      <c r="G105" s="191"/>
      <c r="H105" s="191"/>
      <c r="I105" s="204"/>
      <c r="J105" s="74">
        <f>I35-H66</f>
        <v>1370.0000000000002</v>
      </c>
      <c r="L105" s="1" t="s">
        <v>105</v>
      </c>
    </row>
    <row r="106" spans="1:12" ht="15.75" customHeight="1" thickBot="1" x14ac:dyDescent="0.3">
      <c r="A106" s="190" t="s">
        <v>81</v>
      </c>
      <c r="B106" s="191"/>
      <c r="C106" s="191"/>
      <c r="D106" s="191"/>
      <c r="E106" s="191"/>
      <c r="F106" s="191"/>
      <c r="G106" s="191"/>
      <c r="H106" s="191"/>
      <c r="I106" s="205"/>
      <c r="J106" s="75">
        <f>J104+J103</f>
        <v>0</v>
      </c>
      <c r="L106" s="1" t="s">
        <v>105</v>
      </c>
    </row>
    <row r="107" spans="1:12" ht="66" customHeight="1" x14ac:dyDescent="0.25">
      <c r="A107" s="192" t="s">
        <v>53</v>
      </c>
      <c r="B107" s="192"/>
      <c r="C107" s="192"/>
      <c r="D107" s="192"/>
      <c r="E107" s="192"/>
      <c r="F107" s="192"/>
      <c r="G107" s="192"/>
      <c r="H107" s="192"/>
      <c r="I107" s="192"/>
      <c r="J107" s="192"/>
    </row>
    <row r="108" spans="1:12" ht="15.75" x14ac:dyDescent="0.25">
      <c r="A108" s="193" t="s">
        <v>163</v>
      </c>
      <c r="B108" s="193"/>
      <c r="C108" s="193"/>
      <c r="D108" s="193"/>
      <c r="E108" s="193"/>
      <c r="F108" s="193"/>
      <c r="G108" s="193"/>
      <c r="H108" s="193"/>
      <c r="I108" s="193"/>
      <c r="J108" s="193"/>
      <c r="L108" s="1" t="s">
        <v>103</v>
      </c>
    </row>
    <row r="109" spans="1:12" x14ac:dyDescent="0.25">
      <c r="A109" s="14" t="s">
        <v>63</v>
      </c>
      <c r="B109" s="14"/>
      <c r="C109" s="14"/>
      <c r="D109" s="14"/>
      <c r="E109" s="14"/>
      <c r="F109" s="14"/>
      <c r="G109" s="14"/>
      <c r="H109" s="14"/>
      <c r="I109" s="14"/>
      <c r="J109" s="14"/>
    </row>
    <row r="110" spans="1:12" x14ac:dyDescent="0.25">
      <c r="A110" s="14"/>
      <c r="B110" s="14"/>
      <c r="C110" s="14"/>
      <c r="D110" s="14"/>
      <c r="E110" s="14"/>
      <c r="F110" s="14"/>
      <c r="G110" s="14"/>
      <c r="H110" s="14"/>
      <c r="I110" s="14"/>
      <c r="J110" s="14"/>
    </row>
    <row r="111" spans="1:12" x14ac:dyDescent="0.25">
      <c r="A111" s="14"/>
      <c r="B111" s="14"/>
      <c r="C111" s="14"/>
      <c r="D111" s="14"/>
      <c r="E111" s="14"/>
      <c r="F111" s="14"/>
      <c r="G111" s="14"/>
      <c r="H111" s="14"/>
      <c r="I111" s="14"/>
      <c r="J111" s="14"/>
    </row>
    <row r="112" spans="1:12" ht="15.75" x14ac:dyDescent="0.25">
      <c r="A112" s="185" t="s">
        <v>61</v>
      </c>
      <c r="B112" s="186"/>
      <c r="C112" s="186"/>
      <c r="D112" s="186"/>
      <c r="E112" s="186"/>
      <c r="F112" s="186"/>
      <c r="G112" s="186"/>
      <c r="H112" s="186"/>
      <c r="I112" s="186"/>
      <c r="J112" s="186"/>
    </row>
    <row r="113" spans="1:10" ht="15.75" x14ac:dyDescent="0.25">
      <c r="A113" s="186" t="str">
        <f>E7</f>
        <v>ANTÔNIO ROBERTO ARGERI</v>
      </c>
      <c r="B113" s="186"/>
      <c r="C113" s="186"/>
      <c r="D113" s="186"/>
      <c r="E113" s="186"/>
      <c r="F113" s="186"/>
      <c r="G113" s="186"/>
      <c r="H113" s="186"/>
      <c r="I113" s="186"/>
      <c r="J113" s="186"/>
    </row>
    <row r="114" spans="1:10" ht="15.75" x14ac:dyDescent="0.25">
      <c r="A114" s="186" t="s">
        <v>62</v>
      </c>
      <c r="B114" s="186"/>
      <c r="C114" s="186"/>
      <c r="D114" s="186"/>
      <c r="E114" s="186"/>
      <c r="F114" s="186"/>
      <c r="G114" s="186"/>
      <c r="H114" s="186"/>
      <c r="I114" s="186"/>
      <c r="J114" s="186"/>
    </row>
  </sheetData>
  <mergeCells count="167">
    <mergeCell ref="A6:D6"/>
    <mergeCell ref="E6:J6"/>
    <mergeCell ref="A7:D7"/>
    <mergeCell ref="E7:J7"/>
    <mergeCell ref="A8:D8"/>
    <mergeCell ref="E8:J8"/>
    <mergeCell ref="A1:J1"/>
    <mergeCell ref="A3:D3"/>
    <mergeCell ref="E3:J3"/>
    <mergeCell ref="A4:D4"/>
    <mergeCell ref="E4:J4"/>
    <mergeCell ref="A5:D5"/>
    <mergeCell ref="E5:J5"/>
    <mergeCell ref="A13:C13"/>
    <mergeCell ref="E13:F13"/>
    <mergeCell ref="G13:H13"/>
    <mergeCell ref="I13:J13"/>
    <mergeCell ref="A14:C14"/>
    <mergeCell ref="E14:F14"/>
    <mergeCell ref="G14:H14"/>
    <mergeCell ref="I14:J14"/>
    <mergeCell ref="A9:D9"/>
    <mergeCell ref="E9:J9"/>
    <mergeCell ref="A10:D10"/>
    <mergeCell ref="E10:J10"/>
    <mergeCell ref="A11:D11"/>
    <mergeCell ref="E11:J11"/>
    <mergeCell ref="A18:J18"/>
    <mergeCell ref="A19:B19"/>
    <mergeCell ref="C19:D19"/>
    <mergeCell ref="E19:F19"/>
    <mergeCell ref="G19:H19"/>
    <mergeCell ref="I19:J19"/>
    <mergeCell ref="A15:C15"/>
    <mergeCell ref="E15:F15"/>
    <mergeCell ref="G15:H15"/>
    <mergeCell ref="I15:J15"/>
    <mergeCell ref="A16:C16"/>
    <mergeCell ref="E16:F16"/>
    <mergeCell ref="G16:H16"/>
    <mergeCell ref="I16:J16"/>
    <mergeCell ref="A20:B20"/>
    <mergeCell ref="C20:D20"/>
    <mergeCell ref="E20:F20"/>
    <mergeCell ref="G20:H20"/>
    <mergeCell ref="I20:J20"/>
    <mergeCell ref="A21:B21"/>
    <mergeCell ref="C21:D21"/>
    <mergeCell ref="E21:F21"/>
    <mergeCell ref="G21:H21"/>
    <mergeCell ref="I21:J21"/>
    <mergeCell ref="A22:B22"/>
    <mergeCell ref="C22:D22"/>
    <mergeCell ref="E22:F22"/>
    <mergeCell ref="G22:H22"/>
    <mergeCell ref="I22:J22"/>
    <mergeCell ref="A23:B23"/>
    <mergeCell ref="C23:D23"/>
    <mergeCell ref="E23:F23"/>
    <mergeCell ref="G23:H23"/>
    <mergeCell ref="I23:J23"/>
    <mergeCell ref="A24:B24"/>
    <mergeCell ref="C24:D24"/>
    <mergeCell ref="E24:F24"/>
    <mergeCell ref="G24:H24"/>
    <mergeCell ref="I24:J24"/>
    <mergeCell ref="A25:B25"/>
    <mergeCell ref="C25:D25"/>
    <mergeCell ref="E25:F25"/>
    <mergeCell ref="G25:H25"/>
    <mergeCell ref="I25:J25"/>
    <mergeCell ref="A28:B28"/>
    <mergeCell ref="C28:D28"/>
    <mergeCell ref="E28:F28"/>
    <mergeCell ref="G28:H28"/>
    <mergeCell ref="I28:J28"/>
    <mergeCell ref="A29:F29"/>
    <mergeCell ref="G29:H29"/>
    <mergeCell ref="I29:J29"/>
    <mergeCell ref="A26:B26"/>
    <mergeCell ref="C26:D26"/>
    <mergeCell ref="E26:F26"/>
    <mergeCell ref="G26:H26"/>
    <mergeCell ref="I26:J26"/>
    <mergeCell ref="A27:B27"/>
    <mergeCell ref="C27:D27"/>
    <mergeCell ref="E27:F27"/>
    <mergeCell ref="G27:H27"/>
    <mergeCell ref="I27:J27"/>
    <mergeCell ref="A39:J39"/>
    <mergeCell ref="A40:J40"/>
    <mergeCell ref="A41:J41"/>
    <mergeCell ref="A43:J43"/>
    <mergeCell ref="A44:J44"/>
    <mergeCell ref="A45:J45"/>
    <mergeCell ref="A30:F30"/>
    <mergeCell ref="G30:G37"/>
    <mergeCell ref="J30:J37"/>
    <mergeCell ref="A31:F31"/>
    <mergeCell ref="A32:F32"/>
    <mergeCell ref="A33:F33"/>
    <mergeCell ref="A34:F34"/>
    <mergeCell ref="A35:F35"/>
    <mergeCell ref="A36:F36"/>
    <mergeCell ref="A37:F37"/>
    <mergeCell ref="A52:E52"/>
    <mergeCell ref="A53:E53"/>
    <mergeCell ref="A54:E54"/>
    <mergeCell ref="A55:E57"/>
    <mergeCell ref="A58:E58"/>
    <mergeCell ref="A59:E59"/>
    <mergeCell ref="A46:J46"/>
    <mergeCell ref="A47:E47"/>
    <mergeCell ref="A48:E48"/>
    <mergeCell ref="A49:E49"/>
    <mergeCell ref="A50:E50"/>
    <mergeCell ref="A51:E51"/>
    <mergeCell ref="A77:E77"/>
    <mergeCell ref="A66:E66"/>
    <mergeCell ref="A68:J68"/>
    <mergeCell ref="A69:J69"/>
    <mergeCell ref="A70:E70"/>
    <mergeCell ref="A71:E71"/>
    <mergeCell ref="A72:E72"/>
    <mergeCell ref="A60:E60"/>
    <mergeCell ref="A61:E61"/>
    <mergeCell ref="A62:E62"/>
    <mergeCell ref="A63:E63"/>
    <mergeCell ref="A64:E64"/>
    <mergeCell ref="A65:E65"/>
    <mergeCell ref="A114:J114"/>
    <mergeCell ref="A104:H104"/>
    <mergeCell ref="A105:H105"/>
    <mergeCell ref="A106:H106"/>
    <mergeCell ref="A108:J108"/>
    <mergeCell ref="A95:J95"/>
    <mergeCell ref="A96:J96"/>
    <mergeCell ref="A97:J97"/>
    <mergeCell ref="A98:J98"/>
    <mergeCell ref="A100:H100"/>
    <mergeCell ref="A101:H101"/>
    <mergeCell ref="A102:H102"/>
    <mergeCell ref="A103:H103"/>
    <mergeCell ref="L1:O1"/>
    <mergeCell ref="A78:E80"/>
    <mergeCell ref="A81:E81"/>
    <mergeCell ref="A91:J91"/>
    <mergeCell ref="A99:H99"/>
    <mergeCell ref="I99:I106"/>
    <mergeCell ref="A107:J107"/>
    <mergeCell ref="A112:J112"/>
    <mergeCell ref="A113:J113"/>
    <mergeCell ref="A88:E88"/>
    <mergeCell ref="A89:E89"/>
    <mergeCell ref="A92:J92"/>
    <mergeCell ref="A93:J93"/>
    <mergeCell ref="A94:J94"/>
    <mergeCell ref="A82:E82"/>
    <mergeCell ref="A83:E83"/>
    <mergeCell ref="A84:E84"/>
    <mergeCell ref="A85:E85"/>
    <mergeCell ref="A86:E86"/>
    <mergeCell ref="A87:E87"/>
    <mergeCell ref="A73:E73"/>
    <mergeCell ref="A74:E74"/>
    <mergeCell ref="A75:E75"/>
    <mergeCell ref="A76:E76"/>
  </mergeCells>
  <pageMargins left="0.51181102362204722" right="0.51181102362204722" top="0.78740157480314965" bottom="0.78740157480314965" header="0.31496062992125984" footer="0.31496062992125984"/>
  <pageSetup paperSize="9" scale="85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4"/>
  <sheetViews>
    <sheetView topLeftCell="A92" workbookViewId="0">
      <selection activeCell="T64" sqref="T64"/>
    </sheetView>
  </sheetViews>
  <sheetFormatPr defaultColWidth="9.140625" defaultRowHeight="15" x14ac:dyDescent="0.25"/>
  <cols>
    <col min="1" max="1" width="8.5703125" style="1" customWidth="1"/>
    <col min="2" max="2" width="9" style="1" customWidth="1"/>
    <col min="3" max="3" width="8.5703125" style="1" customWidth="1"/>
    <col min="4" max="4" width="11.5703125" style="1" bestFit="1" customWidth="1"/>
    <col min="5" max="5" width="3.5703125" style="1" customWidth="1"/>
    <col min="6" max="9" width="12.7109375" style="1" customWidth="1"/>
    <col min="10" max="10" width="13.28515625" style="1" bestFit="1" customWidth="1"/>
    <col min="11" max="11" width="7.140625" style="1" customWidth="1"/>
    <col min="12" max="12" width="23.85546875" style="1" bestFit="1" customWidth="1"/>
    <col min="13" max="16384" width="9.140625" style="1"/>
  </cols>
  <sheetData>
    <row r="1" spans="1:15" ht="42" customHeight="1" thickBot="1" x14ac:dyDescent="0.3">
      <c r="A1" s="114" t="s">
        <v>57</v>
      </c>
      <c r="B1" s="115"/>
      <c r="C1" s="115"/>
      <c r="D1" s="115"/>
      <c r="E1" s="115"/>
      <c r="F1" s="115"/>
      <c r="G1" s="115"/>
      <c r="H1" s="115"/>
      <c r="I1" s="115"/>
      <c r="J1" s="116"/>
      <c r="L1" s="84" t="s">
        <v>102</v>
      </c>
      <c r="M1" s="84"/>
      <c r="N1" s="84"/>
      <c r="O1" s="84"/>
    </row>
    <row r="2" spans="1:15" ht="15.75" thickBot="1" x14ac:dyDescent="0.3">
      <c r="A2" s="9"/>
      <c r="B2" s="9"/>
      <c r="C2" s="9"/>
      <c r="D2" s="9"/>
      <c r="E2" s="9"/>
      <c r="F2" s="9"/>
      <c r="G2" s="9"/>
      <c r="H2" s="9"/>
      <c r="I2" s="9"/>
      <c r="J2" s="9"/>
    </row>
    <row r="3" spans="1:15" s="8" customFormat="1" ht="21" customHeight="1" x14ac:dyDescent="0.25">
      <c r="A3" s="117" t="s">
        <v>0</v>
      </c>
      <c r="B3" s="118"/>
      <c r="C3" s="118"/>
      <c r="D3" s="118"/>
      <c r="E3" s="119" t="s">
        <v>55</v>
      </c>
      <c r="F3" s="119"/>
      <c r="G3" s="119"/>
      <c r="H3" s="119"/>
      <c r="I3" s="119"/>
      <c r="J3" s="120"/>
    </row>
    <row r="4" spans="1:15" s="8" customFormat="1" ht="42" customHeight="1" x14ac:dyDescent="0.25">
      <c r="A4" s="90" t="s">
        <v>1</v>
      </c>
      <c r="B4" s="91"/>
      <c r="C4" s="91"/>
      <c r="D4" s="91"/>
      <c r="E4" s="92" t="s">
        <v>135</v>
      </c>
      <c r="F4" s="92"/>
      <c r="G4" s="92"/>
      <c r="H4" s="92"/>
      <c r="I4" s="92"/>
      <c r="J4" s="93"/>
      <c r="L4" s="8" t="s">
        <v>103</v>
      </c>
    </row>
    <row r="5" spans="1:15" s="8" customFormat="1" ht="21" customHeight="1" x14ac:dyDescent="0.25">
      <c r="A5" s="90" t="s">
        <v>2</v>
      </c>
      <c r="B5" s="91"/>
      <c r="C5" s="91"/>
      <c r="D5" s="91"/>
      <c r="E5" s="94" t="s">
        <v>119</v>
      </c>
      <c r="F5" s="94"/>
      <c r="G5" s="94"/>
      <c r="H5" s="94"/>
      <c r="I5" s="94"/>
      <c r="J5" s="95"/>
      <c r="L5" s="8" t="s">
        <v>103</v>
      </c>
    </row>
    <row r="6" spans="1:15" s="8" customFormat="1" ht="33.6" customHeight="1" x14ac:dyDescent="0.25">
      <c r="A6" s="90" t="s">
        <v>91</v>
      </c>
      <c r="B6" s="91"/>
      <c r="C6" s="91"/>
      <c r="D6" s="91"/>
      <c r="E6" s="94" t="s">
        <v>136</v>
      </c>
      <c r="F6" s="94"/>
      <c r="G6" s="94"/>
      <c r="H6" s="94"/>
      <c r="I6" s="94"/>
      <c r="J6" s="95"/>
      <c r="L6" s="8" t="s">
        <v>103</v>
      </c>
    </row>
    <row r="7" spans="1:15" s="8" customFormat="1" ht="21" customHeight="1" x14ac:dyDescent="0.25">
      <c r="A7" s="90" t="s">
        <v>3</v>
      </c>
      <c r="B7" s="91"/>
      <c r="C7" s="91"/>
      <c r="D7" s="91"/>
      <c r="E7" s="94" t="s">
        <v>137</v>
      </c>
      <c r="F7" s="94"/>
      <c r="G7" s="94"/>
      <c r="H7" s="94"/>
      <c r="I7" s="94"/>
      <c r="J7" s="95"/>
      <c r="L7" s="8" t="s">
        <v>103</v>
      </c>
    </row>
    <row r="8" spans="1:15" s="8" customFormat="1" x14ac:dyDescent="0.25">
      <c r="A8" s="90" t="s">
        <v>4</v>
      </c>
      <c r="B8" s="91"/>
      <c r="C8" s="91"/>
      <c r="D8" s="91"/>
      <c r="E8" s="94" t="s">
        <v>138</v>
      </c>
      <c r="F8" s="94"/>
      <c r="G8" s="94"/>
      <c r="H8" s="94"/>
      <c r="I8" s="94"/>
      <c r="J8" s="95"/>
      <c r="L8" s="8" t="s">
        <v>103</v>
      </c>
    </row>
    <row r="9" spans="1:15" s="8" customFormat="1" ht="51" customHeight="1" x14ac:dyDescent="0.25">
      <c r="A9" s="90" t="s">
        <v>5</v>
      </c>
      <c r="B9" s="91"/>
      <c r="C9" s="91"/>
      <c r="D9" s="91"/>
      <c r="E9" s="222" t="s">
        <v>120</v>
      </c>
      <c r="F9" s="222"/>
      <c r="G9" s="222"/>
      <c r="H9" s="222"/>
      <c r="I9" s="222"/>
      <c r="J9" s="223"/>
      <c r="L9" s="8" t="s">
        <v>103</v>
      </c>
    </row>
    <row r="10" spans="1:15" s="8" customFormat="1" ht="21" customHeight="1" x14ac:dyDescent="0.25">
      <c r="A10" s="90" t="s">
        <v>6</v>
      </c>
      <c r="B10" s="91"/>
      <c r="C10" s="91"/>
      <c r="D10" s="91"/>
      <c r="E10" s="94" t="s">
        <v>113</v>
      </c>
      <c r="F10" s="94"/>
      <c r="G10" s="94"/>
      <c r="H10" s="94"/>
      <c r="I10" s="94"/>
      <c r="J10" s="95"/>
      <c r="L10" s="8" t="s">
        <v>103</v>
      </c>
    </row>
    <row r="11" spans="1:15" s="8" customFormat="1" ht="21" customHeight="1" thickBot="1" x14ac:dyDescent="0.3">
      <c r="A11" s="124" t="s">
        <v>7</v>
      </c>
      <c r="B11" s="125"/>
      <c r="C11" s="125"/>
      <c r="D11" s="125"/>
      <c r="E11" s="126" t="s">
        <v>56</v>
      </c>
      <c r="F11" s="126"/>
      <c r="G11" s="126"/>
      <c r="H11" s="126"/>
      <c r="I11" s="126"/>
      <c r="J11" s="127"/>
      <c r="L11" s="8" t="s">
        <v>103</v>
      </c>
    </row>
    <row r="12" spans="1:15" s="8" customFormat="1" ht="15.75" thickBot="1" x14ac:dyDescent="0.3">
      <c r="A12" s="10"/>
      <c r="B12" s="10"/>
      <c r="C12" s="10"/>
      <c r="D12" s="10"/>
      <c r="E12" s="11"/>
      <c r="F12" s="11"/>
      <c r="G12" s="11"/>
      <c r="H12" s="11"/>
      <c r="I12" s="11"/>
      <c r="J12" s="11"/>
    </row>
    <row r="13" spans="1:15" x14ac:dyDescent="0.25">
      <c r="A13" s="121" t="s">
        <v>8</v>
      </c>
      <c r="B13" s="122"/>
      <c r="C13" s="122"/>
      <c r="D13" s="38" t="s">
        <v>58</v>
      </c>
      <c r="E13" s="122" t="s">
        <v>9</v>
      </c>
      <c r="F13" s="122"/>
      <c r="G13" s="122" t="s">
        <v>10</v>
      </c>
      <c r="H13" s="122"/>
      <c r="I13" s="122" t="s">
        <v>11</v>
      </c>
      <c r="J13" s="123"/>
    </row>
    <row r="14" spans="1:15" x14ac:dyDescent="0.25">
      <c r="A14" s="98" t="s">
        <v>60</v>
      </c>
      <c r="B14" s="99"/>
      <c r="C14" s="99"/>
      <c r="D14" s="57" t="s">
        <v>121</v>
      </c>
      <c r="E14" s="100">
        <v>45289</v>
      </c>
      <c r="F14" s="100"/>
      <c r="G14" s="100" t="s">
        <v>122</v>
      </c>
      <c r="H14" s="101"/>
      <c r="I14" s="102">
        <v>16560</v>
      </c>
      <c r="J14" s="103"/>
      <c r="L14" s="1" t="s">
        <v>103</v>
      </c>
      <c r="M14" s="33"/>
    </row>
    <row r="15" spans="1:15" x14ac:dyDescent="0.25">
      <c r="A15" s="98" t="s">
        <v>12</v>
      </c>
      <c r="B15" s="99"/>
      <c r="C15" s="99"/>
      <c r="D15" s="15"/>
      <c r="E15" s="110"/>
      <c r="F15" s="111"/>
      <c r="G15" s="111"/>
      <c r="H15" s="111"/>
      <c r="I15" s="112"/>
      <c r="J15" s="113"/>
      <c r="L15" s="1" t="s">
        <v>103</v>
      </c>
      <c r="M15" s="34"/>
    </row>
    <row r="16" spans="1:15" ht="15.75" thickBot="1" x14ac:dyDescent="0.3">
      <c r="A16" s="128" t="s">
        <v>12</v>
      </c>
      <c r="B16" s="129"/>
      <c r="C16" s="129"/>
      <c r="D16" s="13"/>
      <c r="E16" s="130"/>
      <c r="F16" s="130"/>
      <c r="G16" s="130"/>
      <c r="H16" s="130"/>
      <c r="I16" s="130"/>
      <c r="J16" s="131"/>
      <c r="L16" s="1" t="s">
        <v>103</v>
      </c>
    </row>
    <row r="17" spans="1:16" ht="15.75" thickBot="1" x14ac:dyDescent="0.3">
      <c r="A17" s="12"/>
      <c r="B17" s="12"/>
      <c r="C17" s="12"/>
      <c r="D17" s="12"/>
      <c r="E17" s="12"/>
      <c r="F17" s="12"/>
      <c r="G17" s="12"/>
      <c r="H17" s="12"/>
      <c r="I17" s="12"/>
      <c r="J17" s="12"/>
    </row>
    <row r="18" spans="1:16" x14ac:dyDescent="0.25">
      <c r="A18" s="104" t="s">
        <v>13</v>
      </c>
      <c r="B18" s="105"/>
      <c r="C18" s="105"/>
      <c r="D18" s="105"/>
      <c r="E18" s="105"/>
      <c r="F18" s="105"/>
      <c r="G18" s="105"/>
      <c r="H18" s="105"/>
      <c r="I18" s="105"/>
      <c r="J18" s="106"/>
    </row>
    <row r="19" spans="1:16" ht="37.5" customHeight="1" x14ac:dyDescent="0.25">
      <c r="A19" s="107" t="s">
        <v>14</v>
      </c>
      <c r="B19" s="108"/>
      <c r="C19" s="108" t="s">
        <v>15</v>
      </c>
      <c r="D19" s="108"/>
      <c r="E19" s="108" t="s">
        <v>16</v>
      </c>
      <c r="F19" s="108"/>
      <c r="G19" s="108" t="s">
        <v>17</v>
      </c>
      <c r="H19" s="108"/>
      <c r="I19" s="108" t="s">
        <v>18</v>
      </c>
      <c r="J19" s="109"/>
      <c r="M19" s="54"/>
      <c r="N19" s="54"/>
      <c r="O19" s="54"/>
      <c r="P19" s="54"/>
    </row>
    <row r="20" spans="1:16" ht="18.600000000000001" customHeight="1" x14ac:dyDescent="0.25">
      <c r="A20" s="132">
        <v>45601</v>
      </c>
      <c r="B20" s="133"/>
      <c r="C20" s="247">
        <v>1380</v>
      </c>
      <c r="D20" s="248"/>
      <c r="E20" s="136">
        <v>45610</v>
      </c>
      <c r="F20" s="133"/>
      <c r="G20" s="232">
        <v>553345000015018</v>
      </c>
      <c r="H20" s="133"/>
      <c r="I20" s="137">
        <v>1380</v>
      </c>
      <c r="J20" s="138"/>
      <c r="L20" s="1" t="s">
        <v>103</v>
      </c>
      <c r="M20" s="54"/>
      <c r="N20" s="54"/>
      <c r="O20" s="54"/>
      <c r="P20" s="54"/>
    </row>
    <row r="21" spans="1:16" x14ac:dyDescent="0.25">
      <c r="A21" s="243"/>
      <c r="B21" s="211"/>
      <c r="C21" s="242"/>
      <c r="D21" s="239"/>
      <c r="E21" s="244"/>
      <c r="F21" s="211"/>
      <c r="G21" s="242"/>
      <c r="H21" s="239"/>
      <c r="I21" s="137">
        <v>0</v>
      </c>
      <c r="J21" s="138"/>
      <c r="L21" s="1" t="s">
        <v>103</v>
      </c>
      <c r="M21" s="54"/>
      <c r="N21" s="54"/>
      <c r="O21" s="54"/>
      <c r="P21" s="54"/>
    </row>
    <row r="22" spans="1:16" x14ac:dyDescent="0.25">
      <c r="A22" s="243"/>
      <c r="B22" s="211"/>
      <c r="C22" s="242"/>
      <c r="D22" s="239"/>
      <c r="E22" s="244"/>
      <c r="F22" s="211"/>
      <c r="G22" s="242"/>
      <c r="H22" s="239"/>
      <c r="I22" s="137">
        <v>0</v>
      </c>
      <c r="J22" s="138"/>
      <c r="L22" s="1" t="s">
        <v>103</v>
      </c>
    </row>
    <row r="23" spans="1:16" x14ac:dyDescent="0.25">
      <c r="A23" s="243"/>
      <c r="B23" s="211"/>
      <c r="C23" s="242"/>
      <c r="D23" s="239"/>
      <c r="E23" s="244"/>
      <c r="F23" s="211"/>
      <c r="G23" s="242"/>
      <c r="H23" s="239"/>
      <c r="I23" s="137">
        <v>0</v>
      </c>
      <c r="J23" s="138"/>
      <c r="L23" s="1" t="s">
        <v>103</v>
      </c>
    </row>
    <row r="24" spans="1:16" x14ac:dyDescent="0.25">
      <c r="A24" s="243"/>
      <c r="B24" s="211"/>
      <c r="C24" s="242"/>
      <c r="D24" s="239"/>
      <c r="E24" s="244"/>
      <c r="F24" s="211"/>
      <c r="G24" s="242"/>
      <c r="H24" s="239"/>
      <c r="I24" s="137">
        <v>0</v>
      </c>
      <c r="J24" s="138"/>
      <c r="L24" s="1" t="s">
        <v>103</v>
      </c>
    </row>
    <row r="25" spans="1:16" x14ac:dyDescent="0.25">
      <c r="A25" s="238"/>
      <c r="B25" s="239"/>
      <c r="C25" s="240"/>
      <c r="D25" s="241"/>
      <c r="E25" s="242"/>
      <c r="F25" s="239"/>
      <c r="G25" s="242"/>
      <c r="H25" s="239"/>
      <c r="I25" s="137">
        <v>0</v>
      </c>
      <c r="J25" s="138"/>
      <c r="L25" s="1" t="s">
        <v>103</v>
      </c>
    </row>
    <row r="26" spans="1:16" x14ac:dyDescent="0.25">
      <c r="A26" s="238"/>
      <c r="B26" s="239"/>
      <c r="C26" s="240"/>
      <c r="D26" s="241"/>
      <c r="E26" s="242"/>
      <c r="F26" s="239"/>
      <c r="G26" s="242"/>
      <c r="H26" s="239"/>
      <c r="I26" s="137">
        <v>0</v>
      </c>
      <c r="J26" s="138"/>
      <c r="L26" s="1" t="s">
        <v>103</v>
      </c>
    </row>
    <row r="27" spans="1:16" x14ac:dyDescent="0.25">
      <c r="A27" s="238"/>
      <c r="B27" s="239"/>
      <c r="C27" s="240"/>
      <c r="D27" s="241"/>
      <c r="E27" s="242"/>
      <c r="F27" s="239"/>
      <c r="G27" s="242"/>
      <c r="H27" s="239"/>
      <c r="I27" s="137">
        <v>0</v>
      </c>
      <c r="J27" s="138"/>
      <c r="L27" s="1" t="s">
        <v>103</v>
      </c>
    </row>
    <row r="28" spans="1:16" x14ac:dyDescent="0.25">
      <c r="A28" s="238"/>
      <c r="B28" s="239"/>
      <c r="C28" s="240"/>
      <c r="D28" s="241"/>
      <c r="E28" s="242"/>
      <c r="F28" s="239"/>
      <c r="G28" s="242"/>
      <c r="H28" s="239"/>
      <c r="I28" s="137">
        <v>0</v>
      </c>
      <c r="J28" s="138"/>
      <c r="L28" s="1" t="s">
        <v>103</v>
      </c>
    </row>
    <row r="29" spans="1:16" ht="15" customHeight="1" thickBot="1" x14ac:dyDescent="0.3">
      <c r="A29" s="152" t="s">
        <v>54</v>
      </c>
      <c r="B29" s="153"/>
      <c r="C29" s="153"/>
      <c r="D29" s="153"/>
      <c r="E29" s="153"/>
      <c r="F29" s="154"/>
      <c r="G29" s="149" t="s">
        <v>59</v>
      </c>
      <c r="H29" s="149"/>
      <c r="I29" s="150" t="s">
        <v>141</v>
      </c>
      <c r="J29" s="151"/>
    </row>
    <row r="30" spans="1:16" x14ac:dyDescent="0.25">
      <c r="A30" s="147" t="s">
        <v>72</v>
      </c>
      <c r="B30" s="148"/>
      <c r="C30" s="148"/>
      <c r="D30" s="148"/>
      <c r="E30" s="148"/>
      <c r="F30" s="148"/>
      <c r="G30" s="155"/>
      <c r="H30" s="58">
        <f>'OUT 24'!J104</f>
        <v>0</v>
      </c>
      <c r="I30" s="59">
        <f>'OUT 24'!J105</f>
        <v>1370.0000000000002</v>
      </c>
      <c r="J30" s="158"/>
      <c r="L30" s="1" t="s">
        <v>104</v>
      </c>
    </row>
    <row r="31" spans="1:16" x14ac:dyDescent="0.25">
      <c r="A31" s="87" t="s">
        <v>73</v>
      </c>
      <c r="B31" s="88"/>
      <c r="C31" s="88"/>
      <c r="D31" s="88"/>
      <c r="E31" s="88"/>
      <c r="F31" s="88"/>
      <c r="G31" s="156"/>
      <c r="H31" s="60"/>
      <c r="I31" s="61">
        <f>I20+I21+I22+I23+I24+I25+I26+I27+I28</f>
        <v>1380</v>
      </c>
      <c r="J31" s="158"/>
      <c r="L31" s="1" t="s">
        <v>104</v>
      </c>
    </row>
    <row r="32" spans="1:16" x14ac:dyDescent="0.25">
      <c r="A32" s="160" t="s">
        <v>74</v>
      </c>
      <c r="B32" s="88"/>
      <c r="C32" s="88"/>
      <c r="D32" s="88"/>
      <c r="E32" s="88"/>
      <c r="F32" s="88"/>
      <c r="G32" s="156"/>
      <c r="H32" s="62">
        <v>0</v>
      </c>
      <c r="I32" s="63"/>
      <c r="J32" s="158"/>
      <c r="L32" s="1" t="s">
        <v>103</v>
      </c>
    </row>
    <row r="33" spans="1:12" x14ac:dyDescent="0.25">
      <c r="A33" s="87" t="s">
        <v>75</v>
      </c>
      <c r="B33" s="88"/>
      <c r="C33" s="88"/>
      <c r="D33" s="88"/>
      <c r="E33" s="88"/>
      <c r="F33" s="88"/>
      <c r="G33" s="156"/>
      <c r="H33" s="60"/>
      <c r="I33" s="61">
        <v>0</v>
      </c>
      <c r="J33" s="158"/>
      <c r="L33" s="1" t="s">
        <v>103</v>
      </c>
    </row>
    <row r="34" spans="1:12" ht="24" customHeight="1" x14ac:dyDescent="0.25">
      <c r="A34" s="87" t="s">
        <v>93</v>
      </c>
      <c r="B34" s="88"/>
      <c r="C34" s="88"/>
      <c r="D34" s="88"/>
      <c r="E34" s="88"/>
      <c r="F34" s="88"/>
      <c r="G34" s="156"/>
      <c r="H34" s="62">
        <v>0</v>
      </c>
      <c r="I34" s="61">
        <v>0</v>
      </c>
      <c r="J34" s="158"/>
      <c r="L34" s="1" t="s">
        <v>103</v>
      </c>
    </row>
    <row r="35" spans="1:12" x14ac:dyDescent="0.25">
      <c r="A35" s="87" t="s">
        <v>76</v>
      </c>
      <c r="B35" s="88"/>
      <c r="C35" s="88"/>
      <c r="D35" s="88"/>
      <c r="E35" s="88"/>
      <c r="F35" s="89"/>
      <c r="G35" s="156"/>
      <c r="H35" s="60"/>
      <c r="I35" s="61">
        <f>I30+I31+I33+I34</f>
        <v>2750</v>
      </c>
      <c r="J35" s="158"/>
      <c r="L35" s="1" t="s">
        <v>104</v>
      </c>
    </row>
    <row r="36" spans="1:12" x14ac:dyDescent="0.25">
      <c r="A36" s="87" t="s">
        <v>77</v>
      </c>
      <c r="B36" s="88"/>
      <c r="C36" s="88"/>
      <c r="D36" s="88"/>
      <c r="E36" s="88"/>
      <c r="F36" s="89"/>
      <c r="G36" s="156"/>
      <c r="H36" s="62">
        <v>233.9</v>
      </c>
      <c r="I36" s="60"/>
      <c r="J36" s="158"/>
      <c r="L36" s="1" t="s">
        <v>104</v>
      </c>
    </row>
    <row r="37" spans="1:12" ht="15" customHeight="1" thickBot="1" x14ac:dyDescent="0.3">
      <c r="A37" s="172" t="s">
        <v>78</v>
      </c>
      <c r="B37" s="173"/>
      <c r="C37" s="173"/>
      <c r="D37" s="173"/>
      <c r="E37" s="173"/>
      <c r="F37" s="173"/>
      <c r="G37" s="157"/>
      <c r="H37" s="64"/>
      <c r="I37" s="65">
        <f>H36+I35</f>
        <v>2983.9</v>
      </c>
      <c r="J37" s="159"/>
      <c r="L37" s="1" t="s">
        <v>104</v>
      </c>
    </row>
    <row r="39" spans="1:12" x14ac:dyDescent="0.25">
      <c r="A39" s="171" t="s">
        <v>95</v>
      </c>
      <c r="B39" s="171"/>
      <c r="C39" s="171"/>
      <c r="D39" s="171"/>
      <c r="E39" s="171"/>
      <c r="F39" s="171"/>
      <c r="G39" s="171"/>
      <c r="H39" s="171"/>
      <c r="I39" s="171"/>
      <c r="J39" s="171"/>
    </row>
    <row r="40" spans="1:12" x14ac:dyDescent="0.25">
      <c r="A40" s="171" t="s">
        <v>20</v>
      </c>
      <c r="B40" s="171"/>
      <c r="C40" s="171"/>
      <c r="D40" s="171"/>
      <c r="E40" s="171"/>
      <c r="F40" s="171"/>
      <c r="G40" s="171"/>
      <c r="H40" s="171"/>
      <c r="I40" s="171"/>
      <c r="J40" s="171"/>
    </row>
    <row r="41" spans="1:12" x14ac:dyDescent="0.25">
      <c r="A41" s="171" t="s">
        <v>21</v>
      </c>
      <c r="B41" s="171"/>
      <c r="C41" s="171"/>
      <c r="D41" s="171"/>
      <c r="E41" s="171"/>
      <c r="F41" s="171"/>
      <c r="G41" s="171"/>
      <c r="H41" s="171"/>
      <c r="I41" s="171"/>
      <c r="J41" s="171"/>
    </row>
    <row r="42" spans="1:12" ht="15.75" thickBot="1" x14ac:dyDescent="0.3"/>
    <row r="43" spans="1:12" ht="63" customHeight="1" thickBot="1" x14ac:dyDescent="0.3">
      <c r="A43" s="161" t="s">
        <v>164</v>
      </c>
      <c r="B43" s="162"/>
      <c r="C43" s="162"/>
      <c r="D43" s="162"/>
      <c r="E43" s="162"/>
      <c r="F43" s="162"/>
      <c r="G43" s="162"/>
      <c r="H43" s="162"/>
      <c r="I43" s="162"/>
      <c r="J43" s="163"/>
      <c r="L43" s="8" t="s">
        <v>103</v>
      </c>
    </row>
    <row r="44" spans="1:12" ht="15.75" thickBot="1" x14ac:dyDescent="0.3">
      <c r="A44" s="164"/>
      <c r="B44" s="164"/>
      <c r="C44" s="164"/>
      <c r="D44" s="164"/>
      <c r="E44" s="164"/>
      <c r="F44" s="164"/>
      <c r="G44" s="164"/>
      <c r="H44" s="164"/>
      <c r="I44" s="164"/>
      <c r="J44" s="164"/>
    </row>
    <row r="45" spans="1:12" x14ac:dyDescent="0.25">
      <c r="A45" s="104" t="s">
        <v>22</v>
      </c>
      <c r="B45" s="105"/>
      <c r="C45" s="105"/>
      <c r="D45" s="105"/>
      <c r="E45" s="105"/>
      <c r="F45" s="105"/>
      <c r="G45" s="105"/>
      <c r="H45" s="105"/>
      <c r="I45" s="105"/>
      <c r="J45" s="106"/>
    </row>
    <row r="46" spans="1:12" x14ac:dyDescent="0.25">
      <c r="A46" s="165" t="s">
        <v>162</v>
      </c>
      <c r="B46" s="166"/>
      <c r="C46" s="166"/>
      <c r="D46" s="166"/>
      <c r="E46" s="166"/>
      <c r="F46" s="166"/>
      <c r="G46" s="166"/>
      <c r="H46" s="166"/>
      <c r="I46" s="166"/>
      <c r="J46" s="167"/>
    </row>
    <row r="47" spans="1:12" ht="72" x14ac:dyDescent="0.25">
      <c r="A47" s="168" t="s">
        <v>23</v>
      </c>
      <c r="B47" s="169"/>
      <c r="C47" s="169"/>
      <c r="D47" s="169"/>
      <c r="E47" s="169"/>
      <c r="F47" s="2" t="s">
        <v>24</v>
      </c>
      <c r="G47" s="2" t="s">
        <v>25</v>
      </c>
      <c r="H47" s="22" t="s">
        <v>26</v>
      </c>
      <c r="I47" s="2" t="s">
        <v>27</v>
      </c>
      <c r="J47" s="3" t="s">
        <v>28</v>
      </c>
    </row>
    <row r="48" spans="1:12" x14ac:dyDescent="0.25">
      <c r="A48" s="85" t="s">
        <v>29</v>
      </c>
      <c r="B48" s="86"/>
      <c r="C48" s="86"/>
      <c r="D48" s="86"/>
      <c r="E48" s="86"/>
      <c r="F48" s="66">
        <v>1366.2</v>
      </c>
      <c r="G48" s="66">
        <v>0</v>
      </c>
      <c r="H48" s="67">
        <v>1366.2</v>
      </c>
      <c r="I48" s="66">
        <f>G48+H48</f>
        <v>1366.2</v>
      </c>
      <c r="J48" s="68">
        <v>0</v>
      </c>
      <c r="L48" s="1" t="s">
        <v>103</v>
      </c>
    </row>
    <row r="49" spans="1:12" x14ac:dyDescent="0.25">
      <c r="A49" s="85" t="s">
        <v>30</v>
      </c>
      <c r="B49" s="86"/>
      <c r="C49" s="86"/>
      <c r="D49" s="86"/>
      <c r="E49" s="86"/>
      <c r="F49" s="66">
        <v>0</v>
      </c>
      <c r="G49" s="66">
        <v>0</v>
      </c>
      <c r="H49" s="67">
        <v>0</v>
      </c>
      <c r="I49" s="66">
        <f t="shared" ref="I49:I64" si="0">G49+H49</f>
        <v>0</v>
      </c>
      <c r="J49" s="68">
        <v>0</v>
      </c>
      <c r="L49" s="1" t="s">
        <v>103</v>
      </c>
    </row>
    <row r="50" spans="1:12" x14ac:dyDescent="0.25">
      <c r="A50" s="85" t="s">
        <v>31</v>
      </c>
      <c r="B50" s="86"/>
      <c r="C50" s="86"/>
      <c r="D50" s="86"/>
      <c r="E50" s="86"/>
      <c r="F50" s="66">
        <v>0</v>
      </c>
      <c r="G50" s="66">
        <v>0</v>
      </c>
      <c r="H50" s="67">
        <v>0</v>
      </c>
      <c r="I50" s="66">
        <f t="shared" si="0"/>
        <v>0</v>
      </c>
      <c r="J50" s="68">
        <v>0</v>
      </c>
      <c r="L50" s="1" t="s">
        <v>103</v>
      </c>
    </row>
    <row r="51" spans="1:12" x14ac:dyDescent="0.25">
      <c r="A51" s="85" t="s">
        <v>32</v>
      </c>
      <c r="B51" s="86"/>
      <c r="C51" s="86"/>
      <c r="D51" s="86"/>
      <c r="E51" s="86"/>
      <c r="F51" s="66">
        <v>0</v>
      </c>
      <c r="G51" s="66">
        <v>0</v>
      </c>
      <c r="H51" s="67">
        <v>0</v>
      </c>
      <c r="I51" s="66">
        <f t="shared" si="0"/>
        <v>0</v>
      </c>
      <c r="J51" s="68">
        <v>0</v>
      </c>
      <c r="L51" s="1" t="s">
        <v>103</v>
      </c>
    </row>
    <row r="52" spans="1:12" x14ac:dyDescent="0.25">
      <c r="A52" s="85" t="s">
        <v>33</v>
      </c>
      <c r="B52" s="86"/>
      <c r="C52" s="86"/>
      <c r="D52" s="86"/>
      <c r="E52" s="86"/>
      <c r="F52" s="66">
        <v>0</v>
      </c>
      <c r="G52" s="66">
        <v>0</v>
      </c>
      <c r="H52" s="67">
        <v>0</v>
      </c>
      <c r="I52" s="66">
        <f t="shared" si="0"/>
        <v>0</v>
      </c>
      <c r="J52" s="68">
        <v>0</v>
      </c>
      <c r="L52" s="1" t="s">
        <v>103</v>
      </c>
    </row>
    <row r="53" spans="1:12" x14ac:dyDescent="0.25">
      <c r="A53" s="85" t="s">
        <v>34</v>
      </c>
      <c r="B53" s="86"/>
      <c r="C53" s="86"/>
      <c r="D53" s="86"/>
      <c r="E53" s="86"/>
      <c r="F53" s="66">
        <v>0</v>
      </c>
      <c r="G53" s="66">
        <v>0</v>
      </c>
      <c r="H53" s="67">
        <v>0</v>
      </c>
      <c r="I53" s="66">
        <f t="shared" si="0"/>
        <v>0</v>
      </c>
      <c r="J53" s="68">
        <v>0</v>
      </c>
      <c r="L53" s="1" t="s">
        <v>103</v>
      </c>
    </row>
    <row r="54" spans="1:12" x14ac:dyDescent="0.25">
      <c r="A54" s="85" t="s">
        <v>35</v>
      </c>
      <c r="B54" s="86"/>
      <c r="C54" s="86"/>
      <c r="D54" s="86"/>
      <c r="E54" s="86"/>
      <c r="F54" s="66">
        <v>0</v>
      </c>
      <c r="G54" s="66">
        <v>0</v>
      </c>
      <c r="H54" s="67">
        <v>0</v>
      </c>
      <c r="I54" s="66">
        <f t="shared" si="0"/>
        <v>0</v>
      </c>
      <c r="J54" s="68">
        <v>0</v>
      </c>
      <c r="L54" s="1" t="s">
        <v>103</v>
      </c>
    </row>
    <row r="55" spans="1:12" ht="15" customHeight="1" x14ac:dyDescent="0.25">
      <c r="A55" s="176" t="s">
        <v>64</v>
      </c>
      <c r="B55" s="177"/>
      <c r="C55" s="177"/>
      <c r="D55" s="177"/>
      <c r="E55" s="178"/>
      <c r="F55" s="66">
        <v>0</v>
      </c>
      <c r="G55" s="66">
        <v>0</v>
      </c>
      <c r="H55" s="67">
        <v>0</v>
      </c>
      <c r="I55" s="66">
        <f t="shared" si="0"/>
        <v>0</v>
      </c>
      <c r="J55" s="68">
        <v>0</v>
      </c>
      <c r="L55" s="1" t="s">
        <v>103</v>
      </c>
    </row>
    <row r="56" spans="1:12" x14ac:dyDescent="0.25">
      <c r="A56" s="179"/>
      <c r="B56" s="180"/>
      <c r="C56" s="180"/>
      <c r="D56" s="180"/>
      <c r="E56" s="181"/>
      <c r="F56" s="66">
        <v>0</v>
      </c>
      <c r="G56" s="66">
        <v>0</v>
      </c>
      <c r="H56" s="67">
        <v>0</v>
      </c>
      <c r="I56" s="66">
        <f t="shared" si="0"/>
        <v>0</v>
      </c>
      <c r="J56" s="68">
        <v>0</v>
      </c>
      <c r="L56" s="1" t="s">
        <v>103</v>
      </c>
    </row>
    <row r="57" spans="1:12" x14ac:dyDescent="0.25">
      <c r="A57" s="182"/>
      <c r="B57" s="183"/>
      <c r="C57" s="183"/>
      <c r="D57" s="183"/>
      <c r="E57" s="184"/>
      <c r="F57" s="66">
        <v>0</v>
      </c>
      <c r="G57" s="66">
        <v>0</v>
      </c>
      <c r="H57" s="67">
        <v>0</v>
      </c>
      <c r="I57" s="66">
        <f t="shared" si="0"/>
        <v>0</v>
      </c>
      <c r="J57" s="68">
        <v>0</v>
      </c>
      <c r="L57" s="1" t="s">
        <v>103</v>
      </c>
    </row>
    <row r="58" spans="1:12" x14ac:dyDescent="0.25">
      <c r="A58" s="85" t="s">
        <v>36</v>
      </c>
      <c r="B58" s="86"/>
      <c r="C58" s="86"/>
      <c r="D58" s="86"/>
      <c r="E58" s="86"/>
      <c r="F58" s="66">
        <v>0</v>
      </c>
      <c r="G58" s="66">
        <v>0</v>
      </c>
      <c r="H58" s="67">
        <v>0</v>
      </c>
      <c r="I58" s="66">
        <f t="shared" si="0"/>
        <v>0</v>
      </c>
      <c r="J58" s="68">
        <v>0</v>
      </c>
      <c r="L58" s="1" t="s">
        <v>103</v>
      </c>
    </row>
    <row r="59" spans="1:12" x14ac:dyDescent="0.25">
      <c r="A59" s="85" t="s">
        <v>37</v>
      </c>
      <c r="B59" s="86"/>
      <c r="C59" s="86"/>
      <c r="D59" s="86"/>
      <c r="E59" s="86"/>
      <c r="F59" s="66">
        <v>0</v>
      </c>
      <c r="G59" s="66">
        <v>0</v>
      </c>
      <c r="H59" s="67">
        <v>0</v>
      </c>
      <c r="I59" s="66">
        <f t="shared" si="0"/>
        <v>0</v>
      </c>
      <c r="J59" s="68">
        <v>0</v>
      </c>
      <c r="L59" s="1" t="s">
        <v>103</v>
      </c>
    </row>
    <row r="60" spans="1:12" x14ac:dyDescent="0.25">
      <c r="A60" s="85" t="s">
        <v>38</v>
      </c>
      <c r="B60" s="86"/>
      <c r="C60" s="86"/>
      <c r="D60" s="86"/>
      <c r="E60" s="86"/>
      <c r="F60" s="66">
        <v>0</v>
      </c>
      <c r="G60" s="66">
        <v>0</v>
      </c>
      <c r="H60" s="67">
        <v>0</v>
      </c>
      <c r="I60" s="66">
        <f t="shared" si="0"/>
        <v>0</v>
      </c>
      <c r="J60" s="68">
        <v>0</v>
      </c>
      <c r="L60" s="1" t="s">
        <v>103</v>
      </c>
    </row>
    <row r="61" spans="1:12" x14ac:dyDescent="0.25">
      <c r="A61" s="85" t="s">
        <v>39</v>
      </c>
      <c r="B61" s="86"/>
      <c r="C61" s="86"/>
      <c r="D61" s="86"/>
      <c r="E61" s="86"/>
      <c r="F61" s="66">
        <v>0</v>
      </c>
      <c r="G61" s="66">
        <v>0</v>
      </c>
      <c r="H61" s="67">
        <v>0</v>
      </c>
      <c r="I61" s="66">
        <f t="shared" si="0"/>
        <v>0</v>
      </c>
      <c r="J61" s="68">
        <v>0</v>
      </c>
      <c r="L61" s="1" t="s">
        <v>103</v>
      </c>
    </row>
    <row r="62" spans="1:12" x14ac:dyDescent="0.25">
      <c r="A62" s="85" t="s">
        <v>40</v>
      </c>
      <c r="B62" s="86"/>
      <c r="C62" s="86"/>
      <c r="D62" s="86"/>
      <c r="E62" s="86"/>
      <c r="F62" s="66">
        <v>0</v>
      </c>
      <c r="G62" s="66">
        <v>0</v>
      </c>
      <c r="H62" s="67">
        <v>0</v>
      </c>
      <c r="I62" s="66">
        <f t="shared" si="0"/>
        <v>0</v>
      </c>
      <c r="J62" s="68">
        <v>0</v>
      </c>
      <c r="L62" s="1" t="s">
        <v>103</v>
      </c>
    </row>
    <row r="63" spans="1:12" x14ac:dyDescent="0.25">
      <c r="A63" s="85" t="s">
        <v>41</v>
      </c>
      <c r="B63" s="86"/>
      <c r="C63" s="86"/>
      <c r="D63" s="86"/>
      <c r="E63" s="86"/>
      <c r="F63" s="66">
        <v>0</v>
      </c>
      <c r="G63" s="66">
        <v>0</v>
      </c>
      <c r="H63" s="67">
        <v>0</v>
      </c>
      <c r="I63" s="66">
        <f t="shared" si="0"/>
        <v>0</v>
      </c>
      <c r="J63" s="68">
        <v>0</v>
      </c>
      <c r="L63" s="1" t="s">
        <v>103</v>
      </c>
    </row>
    <row r="64" spans="1:12" x14ac:dyDescent="0.25">
      <c r="A64" s="85" t="s">
        <v>42</v>
      </c>
      <c r="B64" s="86"/>
      <c r="C64" s="86"/>
      <c r="D64" s="86"/>
      <c r="E64" s="86"/>
      <c r="F64" s="66">
        <v>13.8</v>
      </c>
      <c r="G64" s="66">
        <v>0</v>
      </c>
      <c r="H64" s="67">
        <v>13.8</v>
      </c>
      <c r="I64" s="66">
        <f t="shared" si="0"/>
        <v>13.8</v>
      </c>
      <c r="J64" s="68">
        <v>0</v>
      </c>
      <c r="L64" s="1" t="s">
        <v>103</v>
      </c>
    </row>
    <row r="65" spans="1:12" x14ac:dyDescent="0.25">
      <c r="A65" s="85" t="s">
        <v>43</v>
      </c>
      <c r="B65" s="86"/>
      <c r="C65" s="86"/>
      <c r="D65" s="86"/>
      <c r="E65" s="86"/>
      <c r="F65" s="66">
        <v>0</v>
      </c>
      <c r="G65" s="66">
        <v>0</v>
      </c>
      <c r="H65" s="67">
        <v>0</v>
      </c>
      <c r="I65" s="66">
        <v>0</v>
      </c>
      <c r="J65" s="68">
        <v>0</v>
      </c>
      <c r="L65" s="1" t="s">
        <v>103</v>
      </c>
    </row>
    <row r="66" spans="1:12" ht="15.75" thickBot="1" x14ac:dyDescent="0.3">
      <c r="A66" s="174" t="s">
        <v>44</v>
      </c>
      <c r="B66" s="175"/>
      <c r="C66" s="175"/>
      <c r="D66" s="175"/>
      <c r="E66" s="175"/>
      <c r="F66" s="69">
        <f>I66</f>
        <v>1380</v>
      </c>
      <c r="G66" s="69">
        <f t="shared" ref="G66:J66" si="1">SUM(G48:G65)</f>
        <v>0</v>
      </c>
      <c r="H66" s="70">
        <f t="shared" si="1"/>
        <v>1380</v>
      </c>
      <c r="I66" s="69">
        <f t="shared" si="1"/>
        <v>1380</v>
      </c>
      <c r="J66" s="71">
        <f t="shared" si="1"/>
        <v>0</v>
      </c>
      <c r="L66" s="1" t="s">
        <v>104</v>
      </c>
    </row>
    <row r="67" spans="1:12" ht="15.75" thickBot="1" x14ac:dyDescent="0.3">
      <c r="A67" s="16"/>
      <c r="B67" s="16"/>
      <c r="C67" s="16"/>
      <c r="D67" s="16"/>
      <c r="E67" s="16"/>
      <c r="F67" s="17"/>
      <c r="G67" s="17"/>
      <c r="H67" s="17"/>
      <c r="I67" s="17"/>
      <c r="J67" s="17"/>
    </row>
    <row r="68" spans="1:12" x14ac:dyDescent="0.25">
      <c r="A68" s="104" t="s">
        <v>22</v>
      </c>
      <c r="B68" s="105"/>
      <c r="C68" s="105"/>
      <c r="D68" s="105"/>
      <c r="E68" s="105"/>
      <c r="F68" s="105"/>
      <c r="G68" s="105"/>
      <c r="H68" s="105"/>
      <c r="I68" s="105"/>
      <c r="J68" s="106"/>
    </row>
    <row r="69" spans="1:12" x14ac:dyDescent="0.25">
      <c r="A69" s="165" t="s">
        <v>169</v>
      </c>
      <c r="B69" s="166"/>
      <c r="C69" s="166"/>
      <c r="D69" s="166"/>
      <c r="E69" s="166"/>
      <c r="F69" s="166"/>
      <c r="G69" s="166"/>
      <c r="H69" s="166"/>
      <c r="I69" s="166"/>
      <c r="J69" s="167"/>
    </row>
    <row r="70" spans="1:12" ht="72" x14ac:dyDescent="0.25">
      <c r="A70" s="262" t="s">
        <v>23</v>
      </c>
      <c r="B70" s="263"/>
      <c r="C70" s="263"/>
      <c r="D70" s="263"/>
      <c r="E70" s="263"/>
      <c r="F70" s="80" t="s">
        <v>24</v>
      </c>
      <c r="G70" s="80" t="s">
        <v>166</v>
      </c>
      <c r="H70" s="80" t="s">
        <v>167</v>
      </c>
      <c r="I70" s="80" t="s">
        <v>168</v>
      </c>
      <c r="J70" s="81" t="s">
        <v>28</v>
      </c>
    </row>
    <row r="71" spans="1:12" x14ac:dyDescent="0.25">
      <c r="A71" s="249" t="s">
        <v>29</v>
      </c>
      <c r="B71" s="250"/>
      <c r="C71" s="250"/>
      <c r="D71" s="250"/>
      <c r="E71" s="250"/>
      <c r="F71" s="66">
        <v>233.9</v>
      </c>
      <c r="G71" s="66">
        <v>0</v>
      </c>
      <c r="H71" s="67">
        <v>233.9</v>
      </c>
      <c r="I71" s="66">
        <f>G71+H71</f>
        <v>233.9</v>
      </c>
      <c r="J71" s="68">
        <v>0</v>
      </c>
      <c r="L71" s="1" t="s">
        <v>103</v>
      </c>
    </row>
    <row r="72" spans="1:12" x14ac:dyDescent="0.25">
      <c r="A72" s="249" t="s">
        <v>30</v>
      </c>
      <c r="B72" s="250"/>
      <c r="C72" s="250"/>
      <c r="D72" s="250"/>
      <c r="E72" s="250"/>
      <c r="F72" s="66">
        <v>0</v>
      </c>
      <c r="G72" s="66">
        <v>0</v>
      </c>
      <c r="H72" s="67">
        <v>0</v>
      </c>
      <c r="I72" s="66">
        <f t="shared" ref="I72:I87" si="2">G72+H72</f>
        <v>0</v>
      </c>
      <c r="J72" s="68">
        <v>0</v>
      </c>
      <c r="L72" s="1" t="s">
        <v>103</v>
      </c>
    </row>
    <row r="73" spans="1:12" x14ac:dyDescent="0.25">
      <c r="A73" s="249" t="s">
        <v>31</v>
      </c>
      <c r="B73" s="250"/>
      <c r="C73" s="250"/>
      <c r="D73" s="250"/>
      <c r="E73" s="250"/>
      <c r="F73" s="66">
        <v>0</v>
      </c>
      <c r="G73" s="66">
        <v>0</v>
      </c>
      <c r="H73" s="67">
        <v>0</v>
      </c>
      <c r="I73" s="66">
        <f t="shared" si="2"/>
        <v>0</v>
      </c>
      <c r="J73" s="68">
        <v>0</v>
      </c>
      <c r="L73" s="1" t="s">
        <v>103</v>
      </c>
    </row>
    <row r="74" spans="1:12" x14ac:dyDescent="0.25">
      <c r="A74" s="249" t="s">
        <v>32</v>
      </c>
      <c r="B74" s="250"/>
      <c r="C74" s="250"/>
      <c r="D74" s="250"/>
      <c r="E74" s="250"/>
      <c r="F74" s="66">
        <v>0</v>
      </c>
      <c r="G74" s="66">
        <v>0</v>
      </c>
      <c r="H74" s="67">
        <v>0</v>
      </c>
      <c r="I74" s="66">
        <f t="shared" si="2"/>
        <v>0</v>
      </c>
      <c r="J74" s="68">
        <v>0</v>
      </c>
      <c r="L74" s="1" t="s">
        <v>103</v>
      </c>
    </row>
    <row r="75" spans="1:12" x14ac:dyDescent="0.25">
      <c r="A75" s="249" t="s">
        <v>33</v>
      </c>
      <c r="B75" s="250"/>
      <c r="C75" s="250"/>
      <c r="D75" s="250"/>
      <c r="E75" s="250"/>
      <c r="F75" s="66">
        <v>0</v>
      </c>
      <c r="G75" s="66">
        <v>0</v>
      </c>
      <c r="H75" s="67">
        <v>0</v>
      </c>
      <c r="I75" s="66">
        <f t="shared" si="2"/>
        <v>0</v>
      </c>
      <c r="J75" s="68">
        <v>0</v>
      </c>
      <c r="L75" s="1" t="s">
        <v>103</v>
      </c>
    </row>
    <row r="76" spans="1:12" x14ac:dyDescent="0.25">
      <c r="A76" s="249" t="s">
        <v>34</v>
      </c>
      <c r="B76" s="250"/>
      <c r="C76" s="250"/>
      <c r="D76" s="250"/>
      <c r="E76" s="250"/>
      <c r="F76" s="66">
        <v>0</v>
      </c>
      <c r="G76" s="66">
        <v>0</v>
      </c>
      <c r="H76" s="67">
        <v>0</v>
      </c>
      <c r="I76" s="66">
        <f t="shared" si="2"/>
        <v>0</v>
      </c>
      <c r="J76" s="68">
        <v>0</v>
      </c>
      <c r="L76" s="1" t="s">
        <v>103</v>
      </c>
    </row>
    <row r="77" spans="1:12" x14ac:dyDescent="0.25">
      <c r="A77" s="249" t="s">
        <v>35</v>
      </c>
      <c r="B77" s="250"/>
      <c r="C77" s="250"/>
      <c r="D77" s="250"/>
      <c r="E77" s="250"/>
      <c r="F77" s="66">
        <v>0</v>
      </c>
      <c r="G77" s="66">
        <v>0</v>
      </c>
      <c r="H77" s="67">
        <v>0</v>
      </c>
      <c r="I77" s="66">
        <f t="shared" si="2"/>
        <v>0</v>
      </c>
      <c r="J77" s="68">
        <v>0</v>
      </c>
      <c r="L77" s="1" t="s">
        <v>103</v>
      </c>
    </row>
    <row r="78" spans="1:12" x14ac:dyDescent="0.25">
      <c r="A78" s="253" t="s">
        <v>87</v>
      </c>
      <c r="B78" s="254"/>
      <c r="C78" s="254"/>
      <c r="D78" s="254"/>
      <c r="E78" s="255"/>
      <c r="F78" s="66">
        <v>0</v>
      </c>
      <c r="G78" s="66">
        <v>0</v>
      </c>
      <c r="H78" s="67">
        <v>0</v>
      </c>
      <c r="I78" s="66">
        <f t="shared" si="2"/>
        <v>0</v>
      </c>
      <c r="J78" s="68">
        <v>0</v>
      </c>
      <c r="L78" s="1" t="s">
        <v>103</v>
      </c>
    </row>
    <row r="79" spans="1:12" x14ac:dyDescent="0.25">
      <c r="A79" s="256"/>
      <c r="B79" s="257"/>
      <c r="C79" s="257"/>
      <c r="D79" s="257"/>
      <c r="E79" s="258"/>
      <c r="F79" s="66">
        <v>0</v>
      </c>
      <c r="G79" s="66">
        <v>0</v>
      </c>
      <c r="H79" s="67">
        <v>0</v>
      </c>
      <c r="I79" s="66">
        <f t="shared" si="2"/>
        <v>0</v>
      </c>
      <c r="J79" s="68">
        <v>0</v>
      </c>
      <c r="L79" s="1" t="s">
        <v>103</v>
      </c>
    </row>
    <row r="80" spans="1:12" x14ac:dyDescent="0.25">
      <c r="A80" s="259"/>
      <c r="B80" s="260"/>
      <c r="C80" s="260"/>
      <c r="D80" s="260"/>
      <c r="E80" s="261"/>
      <c r="F80" s="66">
        <v>0</v>
      </c>
      <c r="G80" s="66">
        <v>0</v>
      </c>
      <c r="H80" s="67">
        <v>0</v>
      </c>
      <c r="I80" s="66">
        <f t="shared" si="2"/>
        <v>0</v>
      </c>
      <c r="J80" s="68">
        <v>0</v>
      </c>
      <c r="L80" s="1" t="s">
        <v>103</v>
      </c>
    </row>
    <row r="81" spans="1:12" x14ac:dyDescent="0.25">
      <c r="A81" s="249" t="s">
        <v>36</v>
      </c>
      <c r="B81" s="250"/>
      <c r="C81" s="250"/>
      <c r="D81" s="250"/>
      <c r="E81" s="250"/>
      <c r="F81" s="66">
        <v>0</v>
      </c>
      <c r="G81" s="66">
        <v>0</v>
      </c>
      <c r="H81" s="67">
        <v>0</v>
      </c>
      <c r="I81" s="66">
        <f t="shared" si="2"/>
        <v>0</v>
      </c>
      <c r="J81" s="68">
        <v>0</v>
      </c>
      <c r="L81" s="1" t="s">
        <v>103</v>
      </c>
    </row>
    <row r="82" spans="1:12" x14ac:dyDescent="0.25">
      <c r="A82" s="249" t="s">
        <v>37</v>
      </c>
      <c r="B82" s="250"/>
      <c r="C82" s="250"/>
      <c r="D82" s="250"/>
      <c r="E82" s="250"/>
      <c r="F82" s="66">
        <v>0</v>
      </c>
      <c r="G82" s="66">
        <v>0</v>
      </c>
      <c r="H82" s="67">
        <v>0</v>
      </c>
      <c r="I82" s="66">
        <f t="shared" si="2"/>
        <v>0</v>
      </c>
      <c r="J82" s="68">
        <v>0</v>
      </c>
      <c r="L82" s="1" t="s">
        <v>103</v>
      </c>
    </row>
    <row r="83" spans="1:12" x14ac:dyDescent="0.25">
      <c r="A83" s="249" t="s">
        <v>38</v>
      </c>
      <c r="B83" s="250"/>
      <c r="C83" s="250"/>
      <c r="D83" s="250"/>
      <c r="E83" s="250"/>
      <c r="F83" s="66">
        <v>0</v>
      </c>
      <c r="G83" s="66">
        <v>0</v>
      </c>
      <c r="H83" s="67">
        <v>0</v>
      </c>
      <c r="I83" s="66">
        <f t="shared" si="2"/>
        <v>0</v>
      </c>
      <c r="J83" s="68">
        <v>0</v>
      </c>
      <c r="L83" s="1" t="s">
        <v>103</v>
      </c>
    </row>
    <row r="84" spans="1:12" x14ac:dyDescent="0.25">
      <c r="A84" s="249" t="s">
        <v>39</v>
      </c>
      <c r="B84" s="250"/>
      <c r="C84" s="250"/>
      <c r="D84" s="250"/>
      <c r="E84" s="250"/>
      <c r="F84" s="66">
        <v>0</v>
      </c>
      <c r="G84" s="66">
        <v>0</v>
      </c>
      <c r="H84" s="67">
        <v>0</v>
      </c>
      <c r="I84" s="66">
        <f t="shared" si="2"/>
        <v>0</v>
      </c>
      <c r="J84" s="68">
        <v>0</v>
      </c>
      <c r="L84" s="1" t="s">
        <v>103</v>
      </c>
    </row>
    <row r="85" spans="1:12" x14ac:dyDescent="0.25">
      <c r="A85" s="249" t="s">
        <v>40</v>
      </c>
      <c r="B85" s="250"/>
      <c r="C85" s="250"/>
      <c r="D85" s="250"/>
      <c r="E85" s="250"/>
      <c r="F85" s="66">
        <v>0</v>
      </c>
      <c r="G85" s="66">
        <v>0</v>
      </c>
      <c r="H85" s="67">
        <v>0</v>
      </c>
      <c r="I85" s="66">
        <f t="shared" si="2"/>
        <v>0</v>
      </c>
      <c r="J85" s="68">
        <v>0</v>
      </c>
      <c r="L85" s="1" t="s">
        <v>103</v>
      </c>
    </row>
    <row r="86" spans="1:12" x14ac:dyDescent="0.25">
      <c r="A86" s="249" t="s">
        <v>41</v>
      </c>
      <c r="B86" s="250"/>
      <c r="C86" s="250"/>
      <c r="D86" s="250"/>
      <c r="E86" s="250"/>
      <c r="F86" s="66">
        <v>0</v>
      </c>
      <c r="G86" s="66">
        <v>0</v>
      </c>
      <c r="H86" s="67">
        <v>0</v>
      </c>
      <c r="I86" s="66">
        <f t="shared" si="2"/>
        <v>0</v>
      </c>
      <c r="J86" s="68">
        <v>0</v>
      </c>
      <c r="L86" s="1" t="s">
        <v>103</v>
      </c>
    </row>
    <row r="87" spans="1:12" x14ac:dyDescent="0.25">
      <c r="A87" s="249" t="s">
        <v>42</v>
      </c>
      <c r="B87" s="250"/>
      <c r="C87" s="250"/>
      <c r="D87" s="250"/>
      <c r="E87" s="250"/>
      <c r="F87" s="66">
        <v>0</v>
      </c>
      <c r="G87" s="66">
        <v>0</v>
      </c>
      <c r="H87" s="67">
        <v>0</v>
      </c>
      <c r="I87" s="66">
        <f t="shared" si="2"/>
        <v>0</v>
      </c>
      <c r="J87" s="68">
        <v>0</v>
      </c>
      <c r="L87" s="1" t="s">
        <v>103</v>
      </c>
    </row>
    <row r="88" spans="1:12" x14ac:dyDescent="0.25">
      <c r="A88" s="249" t="s">
        <v>43</v>
      </c>
      <c r="B88" s="250"/>
      <c r="C88" s="250"/>
      <c r="D88" s="250"/>
      <c r="E88" s="250"/>
      <c r="F88" s="66">
        <v>0</v>
      </c>
      <c r="G88" s="66">
        <v>0</v>
      </c>
      <c r="H88" s="67">
        <v>0</v>
      </c>
      <c r="I88" s="66">
        <v>0</v>
      </c>
      <c r="J88" s="68">
        <v>0</v>
      </c>
      <c r="L88" s="1" t="s">
        <v>103</v>
      </c>
    </row>
    <row r="89" spans="1:12" ht="15.75" thickBot="1" x14ac:dyDescent="0.3">
      <c r="A89" s="251" t="s">
        <v>44</v>
      </c>
      <c r="B89" s="252"/>
      <c r="C89" s="252"/>
      <c r="D89" s="252"/>
      <c r="E89" s="252"/>
      <c r="F89" s="69">
        <f>I89</f>
        <v>233.9</v>
      </c>
      <c r="G89" s="69">
        <f t="shared" ref="G89:J89" si="3">SUM(G71:G88)</f>
        <v>0</v>
      </c>
      <c r="H89" s="70">
        <f t="shared" si="3"/>
        <v>233.9</v>
      </c>
      <c r="I89" s="69">
        <f t="shared" si="3"/>
        <v>233.9</v>
      </c>
      <c r="J89" s="71">
        <f t="shared" si="3"/>
        <v>0</v>
      </c>
      <c r="L89" s="1" t="s">
        <v>105</v>
      </c>
    </row>
    <row r="90" spans="1:12" x14ac:dyDescent="0.25">
      <c r="A90" s="16"/>
      <c r="B90" s="16"/>
      <c r="C90" s="16"/>
      <c r="D90" s="16"/>
      <c r="E90" s="16"/>
      <c r="F90" s="17"/>
      <c r="G90" s="17"/>
      <c r="H90" s="17"/>
      <c r="I90" s="17"/>
      <c r="J90" s="17"/>
    </row>
    <row r="91" spans="1:12" x14ac:dyDescent="0.25">
      <c r="A91" s="206" t="s">
        <v>45</v>
      </c>
      <c r="B91" s="206"/>
      <c r="C91" s="206"/>
      <c r="D91" s="206"/>
      <c r="E91" s="206"/>
      <c r="F91" s="206"/>
      <c r="G91" s="206"/>
      <c r="H91" s="206"/>
      <c r="I91" s="206"/>
      <c r="J91" s="206"/>
    </row>
    <row r="92" spans="1:12" x14ac:dyDescent="0.25">
      <c r="A92" s="171" t="s">
        <v>46</v>
      </c>
      <c r="B92" s="171"/>
      <c r="C92" s="171"/>
      <c r="D92" s="171"/>
      <c r="E92" s="171"/>
      <c r="F92" s="171"/>
      <c r="G92" s="171"/>
      <c r="H92" s="171"/>
      <c r="I92" s="171"/>
      <c r="J92" s="171"/>
    </row>
    <row r="93" spans="1:12" x14ac:dyDescent="0.25">
      <c r="A93" s="171" t="s">
        <v>47</v>
      </c>
      <c r="B93" s="171"/>
      <c r="C93" s="171"/>
      <c r="D93" s="171"/>
      <c r="E93" s="171"/>
      <c r="F93" s="171"/>
      <c r="G93" s="171"/>
      <c r="H93" s="171"/>
      <c r="I93" s="171"/>
      <c r="J93" s="171"/>
    </row>
    <row r="94" spans="1:12" x14ac:dyDescent="0.25">
      <c r="A94" s="171" t="s">
        <v>48</v>
      </c>
      <c r="B94" s="171"/>
      <c r="C94" s="171"/>
      <c r="D94" s="171"/>
      <c r="E94" s="171"/>
      <c r="F94" s="171"/>
      <c r="G94" s="171"/>
      <c r="H94" s="171"/>
      <c r="I94" s="171"/>
      <c r="J94" s="171"/>
    </row>
    <row r="95" spans="1:12" ht="21" customHeight="1" x14ac:dyDescent="0.25">
      <c r="A95" s="199" t="s">
        <v>49</v>
      </c>
      <c r="B95" s="200"/>
      <c r="C95" s="200"/>
      <c r="D95" s="200"/>
      <c r="E95" s="200"/>
      <c r="F95" s="200"/>
      <c r="G95" s="200"/>
      <c r="H95" s="200"/>
      <c r="I95" s="200"/>
      <c r="J95" s="200"/>
    </row>
    <row r="96" spans="1:12" ht="41.1" customHeight="1" x14ac:dyDescent="0.25">
      <c r="A96" s="201" t="s">
        <v>50</v>
      </c>
      <c r="B96" s="201"/>
      <c r="C96" s="201"/>
      <c r="D96" s="201"/>
      <c r="E96" s="201"/>
      <c r="F96" s="201"/>
      <c r="G96" s="201"/>
      <c r="H96" s="201"/>
      <c r="I96" s="201"/>
      <c r="J96" s="201"/>
    </row>
    <row r="97" spans="1:12" ht="15.75" thickBot="1" x14ac:dyDescent="0.3">
      <c r="A97" s="202" t="s">
        <v>51</v>
      </c>
      <c r="B97" s="202"/>
      <c r="C97" s="202"/>
      <c r="D97" s="202"/>
      <c r="E97" s="202"/>
      <c r="F97" s="202"/>
      <c r="G97" s="202"/>
      <c r="H97" s="202"/>
      <c r="I97" s="202"/>
      <c r="J97" s="202"/>
    </row>
    <row r="98" spans="1:12" ht="15.75" thickBot="1" x14ac:dyDescent="0.3">
      <c r="A98" s="194" t="s">
        <v>52</v>
      </c>
      <c r="B98" s="195"/>
      <c r="C98" s="195"/>
      <c r="D98" s="195"/>
      <c r="E98" s="195"/>
      <c r="F98" s="195"/>
      <c r="G98" s="195"/>
      <c r="H98" s="195"/>
      <c r="I98" s="195"/>
      <c r="J98" s="196"/>
    </row>
    <row r="99" spans="1:12" x14ac:dyDescent="0.25">
      <c r="A99" s="197" t="s">
        <v>69</v>
      </c>
      <c r="B99" s="198"/>
      <c r="C99" s="198"/>
      <c r="D99" s="198"/>
      <c r="E99" s="198"/>
      <c r="F99" s="198"/>
      <c r="G99" s="198"/>
      <c r="H99" s="198"/>
      <c r="I99" s="203"/>
      <c r="J99" s="72">
        <f>I37</f>
        <v>2983.9</v>
      </c>
      <c r="L99" s="1" t="s">
        <v>105</v>
      </c>
    </row>
    <row r="100" spans="1:12" ht="15.75" customHeight="1" x14ac:dyDescent="0.25">
      <c r="A100" s="85" t="s">
        <v>70</v>
      </c>
      <c r="B100" s="86"/>
      <c r="C100" s="86"/>
      <c r="D100" s="86"/>
      <c r="E100" s="86"/>
      <c r="F100" s="86"/>
      <c r="G100" s="86"/>
      <c r="H100" s="86"/>
      <c r="I100" s="204"/>
      <c r="J100" s="73">
        <f>F66+F89</f>
        <v>1613.9</v>
      </c>
      <c r="L100" s="1" t="s">
        <v>105</v>
      </c>
    </row>
    <row r="101" spans="1:12" ht="15.75" customHeight="1" x14ac:dyDescent="0.25">
      <c r="A101" s="85" t="s">
        <v>68</v>
      </c>
      <c r="B101" s="86"/>
      <c r="C101" s="86"/>
      <c r="D101" s="86"/>
      <c r="E101" s="86"/>
      <c r="F101" s="86"/>
      <c r="G101" s="86"/>
      <c r="H101" s="86"/>
      <c r="I101" s="204"/>
      <c r="J101" s="73">
        <f>H36-H89</f>
        <v>0</v>
      </c>
      <c r="L101" s="1" t="s">
        <v>105</v>
      </c>
    </row>
    <row r="102" spans="1:12" ht="15.75" customHeight="1" x14ac:dyDescent="0.25">
      <c r="A102" s="85" t="s">
        <v>85</v>
      </c>
      <c r="B102" s="86"/>
      <c r="C102" s="86"/>
      <c r="D102" s="86"/>
      <c r="E102" s="86"/>
      <c r="F102" s="86"/>
      <c r="G102" s="86"/>
      <c r="H102" s="86"/>
      <c r="I102" s="204"/>
      <c r="J102" s="73">
        <f>I37-H66-I89</f>
        <v>1370</v>
      </c>
      <c r="L102" s="1" t="s">
        <v>105</v>
      </c>
    </row>
    <row r="103" spans="1:12" ht="15.75" customHeight="1" x14ac:dyDescent="0.25">
      <c r="A103" s="85" t="s">
        <v>71</v>
      </c>
      <c r="B103" s="86"/>
      <c r="C103" s="86"/>
      <c r="D103" s="86"/>
      <c r="E103" s="86"/>
      <c r="F103" s="86"/>
      <c r="G103" s="86"/>
      <c r="H103" s="86"/>
      <c r="I103" s="204"/>
      <c r="J103" s="73">
        <v>0</v>
      </c>
      <c r="L103" s="1" t="s">
        <v>103</v>
      </c>
    </row>
    <row r="104" spans="1:12" ht="15.75" customHeight="1" x14ac:dyDescent="0.25">
      <c r="A104" s="85" t="s">
        <v>79</v>
      </c>
      <c r="B104" s="86"/>
      <c r="C104" s="86"/>
      <c r="D104" s="86"/>
      <c r="E104" s="86"/>
      <c r="F104" s="86"/>
      <c r="G104" s="86"/>
      <c r="H104" s="86"/>
      <c r="I104" s="204"/>
      <c r="J104" s="73">
        <f>H36-I89</f>
        <v>0</v>
      </c>
      <c r="L104" s="1" t="s">
        <v>105</v>
      </c>
    </row>
    <row r="105" spans="1:12" ht="15.75" customHeight="1" x14ac:dyDescent="0.25">
      <c r="A105" s="190" t="s">
        <v>80</v>
      </c>
      <c r="B105" s="191"/>
      <c r="C105" s="191"/>
      <c r="D105" s="191"/>
      <c r="E105" s="191"/>
      <c r="F105" s="191"/>
      <c r="G105" s="191"/>
      <c r="H105" s="191"/>
      <c r="I105" s="204"/>
      <c r="J105" s="74">
        <f>I35-H66</f>
        <v>1370</v>
      </c>
      <c r="L105" s="1" t="s">
        <v>105</v>
      </c>
    </row>
    <row r="106" spans="1:12" ht="15.75" customHeight="1" thickBot="1" x14ac:dyDescent="0.3">
      <c r="A106" s="190" t="s">
        <v>81</v>
      </c>
      <c r="B106" s="191"/>
      <c r="C106" s="191"/>
      <c r="D106" s="191"/>
      <c r="E106" s="191"/>
      <c r="F106" s="191"/>
      <c r="G106" s="191"/>
      <c r="H106" s="191"/>
      <c r="I106" s="205"/>
      <c r="J106" s="75">
        <f>J104+J103</f>
        <v>0</v>
      </c>
      <c r="L106" s="1" t="s">
        <v>105</v>
      </c>
    </row>
    <row r="107" spans="1:12" ht="66" customHeight="1" x14ac:dyDescent="0.25">
      <c r="A107" s="192" t="s">
        <v>53</v>
      </c>
      <c r="B107" s="192"/>
      <c r="C107" s="192"/>
      <c r="D107" s="192"/>
      <c r="E107" s="192"/>
      <c r="F107" s="192"/>
      <c r="G107" s="192"/>
      <c r="H107" s="192"/>
      <c r="I107" s="192"/>
      <c r="J107" s="192"/>
    </row>
    <row r="108" spans="1:12" ht="15.75" x14ac:dyDescent="0.25">
      <c r="A108" s="193" t="s">
        <v>165</v>
      </c>
      <c r="B108" s="193"/>
      <c r="C108" s="193"/>
      <c r="D108" s="193"/>
      <c r="E108" s="193"/>
      <c r="F108" s="193"/>
      <c r="G108" s="193"/>
      <c r="H108" s="193"/>
      <c r="I108" s="193"/>
      <c r="J108" s="193"/>
      <c r="L108" s="1" t="s">
        <v>103</v>
      </c>
    </row>
    <row r="109" spans="1:12" x14ac:dyDescent="0.25">
      <c r="A109" s="14" t="s">
        <v>63</v>
      </c>
      <c r="B109" s="14"/>
      <c r="C109" s="14"/>
      <c r="D109" s="14"/>
      <c r="E109" s="14"/>
      <c r="F109" s="14"/>
      <c r="G109" s="14"/>
      <c r="H109" s="14"/>
      <c r="I109" s="14"/>
      <c r="J109" s="14"/>
    </row>
    <row r="110" spans="1:12" x14ac:dyDescent="0.25">
      <c r="A110" s="14"/>
      <c r="B110" s="14"/>
      <c r="C110" s="14"/>
      <c r="D110" s="14"/>
      <c r="E110" s="14"/>
      <c r="F110" s="14"/>
      <c r="G110" s="14"/>
      <c r="H110" s="14"/>
      <c r="I110" s="14"/>
      <c r="J110" s="14"/>
    </row>
    <row r="111" spans="1:12" x14ac:dyDescent="0.25">
      <c r="A111" s="14"/>
      <c r="B111" s="14"/>
      <c r="C111" s="14"/>
      <c r="D111" s="14"/>
      <c r="E111" s="14"/>
      <c r="F111" s="14"/>
      <c r="G111" s="14"/>
      <c r="H111" s="14"/>
      <c r="I111" s="14"/>
      <c r="J111" s="14"/>
    </row>
    <row r="112" spans="1:12" ht="15.75" x14ac:dyDescent="0.25">
      <c r="A112" s="185" t="s">
        <v>61</v>
      </c>
      <c r="B112" s="186"/>
      <c r="C112" s="186"/>
      <c r="D112" s="186"/>
      <c r="E112" s="186"/>
      <c r="F112" s="186"/>
      <c r="G112" s="186"/>
      <c r="H112" s="186"/>
      <c r="I112" s="186"/>
      <c r="J112" s="186"/>
    </row>
    <row r="113" spans="1:10" ht="15.75" x14ac:dyDescent="0.25">
      <c r="A113" s="186" t="str">
        <f>E7</f>
        <v>ANTÔNIO ROBERTO ARGERI</v>
      </c>
      <c r="B113" s="186"/>
      <c r="C113" s="186"/>
      <c r="D113" s="186"/>
      <c r="E113" s="186"/>
      <c r="F113" s="186"/>
      <c r="G113" s="186"/>
      <c r="H113" s="186"/>
      <c r="I113" s="186"/>
      <c r="J113" s="186"/>
    </row>
    <row r="114" spans="1:10" ht="15.75" x14ac:dyDescent="0.25">
      <c r="A114" s="186" t="s">
        <v>62</v>
      </c>
      <c r="B114" s="186"/>
      <c r="C114" s="186"/>
      <c r="D114" s="186"/>
      <c r="E114" s="186"/>
      <c r="F114" s="186"/>
      <c r="G114" s="186"/>
      <c r="H114" s="186"/>
      <c r="I114" s="186"/>
      <c r="J114" s="186"/>
    </row>
  </sheetData>
  <mergeCells count="167">
    <mergeCell ref="A1:J1"/>
    <mergeCell ref="L1:O1"/>
    <mergeCell ref="A3:D3"/>
    <mergeCell ref="E3:J3"/>
    <mergeCell ref="A4:D4"/>
    <mergeCell ref="E4:J4"/>
    <mergeCell ref="A8:D8"/>
    <mergeCell ref="E8:J8"/>
    <mergeCell ref="A9:D9"/>
    <mergeCell ref="E9:J9"/>
    <mergeCell ref="A10:D10"/>
    <mergeCell ref="E10:J10"/>
    <mergeCell ref="A5:D5"/>
    <mergeCell ref="E5:J5"/>
    <mergeCell ref="A6:D6"/>
    <mergeCell ref="E6:J6"/>
    <mergeCell ref="A7:D7"/>
    <mergeCell ref="E7:J7"/>
    <mergeCell ref="A14:C14"/>
    <mergeCell ref="E14:F14"/>
    <mergeCell ref="G14:H14"/>
    <mergeCell ref="I14:J14"/>
    <mergeCell ref="A15:C15"/>
    <mergeCell ref="E15:F15"/>
    <mergeCell ref="G15:H15"/>
    <mergeCell ref="I15:J15"/>
    <mergeCell ref="A11:D11"/>
    <mergeCell ref="E11:J11"/>
    <mergeCell ref="A13:C13"/>
    <mergeCell ref="E13:F13"/>
    <mergeCell ref="G13:H13"/>
    <mergeCell ref="I13:J13"/>
    <mergeCell ref="A16:C16"/>
    <mergeCell ref="E16:F16"/>
    <mergeCell ref="G16:H16"/>
    <mergeCell ref="I16:J16"/>
    <mergeCell ref="A18:J18"/>
    <mergeCell ref="A19:B19"/>
    <mergeCell ref="C19:D19"/>
    <mergeCell ref="E19:F19"/>
    <mergeCell ref="G19:H19"/>
    <mergeCell ref="I19:J19"/>
    <mergeCell ref="A20:B20"/>
    <mergeCell ref="C20:D20"/>
    <mergeCell ref="E20:F20"/>
    <mergeCell ref="G20:H20"/>
    <mergeCell ref="I20:J20"/>
    <mergeCell ref="A21:B21"/>
    <mergeCell ref="C21:D21"/>
    <mergeCell ref="E21:F21"/>
    <mergeCell ref="G21:H21"/>
    <mergeCell ref="I21:J21"/>
    <mergeCell ref="A22:B22"/>
    <mergeCell ref="C22:D22"/>
    <mergeCell ref="E22:F22"/>
    <mergeCell ref="G22:H22"/>
    <mergeCell ref="I22:J22"/>
    <mergeCell ref="A23:B23"/>
    <mergeCell ref="C23:D23"/>
    <mergeCell ref="E23:F23"/>
    <mergeCell ref="G23:H23"/>
    <mergeCell ref="I23:J23"/>
    <mergeCell ref="A24:B24"/>
    <mergeCell ref="C24:D24"/>
    <mergeCell ref="E24:F24"/>
    <mergeCell ref="G24:H24"/>
    <mergeCell ref="I24:J24"/>
    <mergeCell ref="A25:B25"/>
    <mergeCell ref="C25:D25"/>
    <mergeCell ref="E25:F25"/>
    <mergeCell ref="G25:H25"/>
    <mergeCell ref="I25:J25"/>
    <mergeCell ref="A28:B28"/>
    <mergeCell ref="C28:D28"/>
    <mergeCell ref="E28:F28"/>
    <mergeCell ref="G28:H28"/>
    <mergeCell ref="I28:J28"/>
    <mergeCell ref="A29:F29"/>
    <mergeCell ref="G29:H29"/>
    <mergeCell ref="I29:J29"/>
    <mergeCell ref="A26:B26"/>
    <mergeCell ref="C26:D26"/>
    <mergeCell ref="E26:F26"/>
    <mergeCell ref="G26:H26"/>
    <mergeCell ref="I26:J26"/>
    <mergeCell ref="A27:B27"/>
    <mergeCell ref="C27:D27"/>
    <mergeCell ref="E27:F27"/>
    <mergeCell ref="G27:H27"/>
    <mergeCell ref="I27:J27"/>
    <mergeCell ref="A30:F30"/>
    <mergeCell ref="G30:G37"/>
    <mergeCell ref="J30:J37"/>
    <mergeCell ref="A31:F31"/>
    <mergeCell ref="A32:F32"/>
    <mergeCell ref="A33:F33"/>
    <mergeCell ref="A34:F34"/>
    <mergeCell ref="A35:F35"/>
    <mergeCell ref="A36:F36"/>
    <mergeCell ref="A37:F37"/>
    <mergeCell ref="A46:J46"/>
    <mergeCell ref="A47:E47"/>
    <mergeCell ref="A48:E48"/>
    <mergeCell ref="A49:E49"/>
    <mergeCell ref="A50:E50"/>
    <mergeCell ref="A51:E51"/>
    <mergeCell ref="A39:J39"/>
    <mergeCell ref="A40:J40"/>
    <mergeCell ref="A41:J41"/>
    <mergeCell ref="A43:J43"/>
    <mergeCell ref="A44:J44"/>
    <mergeCell ref="A45:J45"/>
    <mergeCell ref="A60:E60"/>
    <mergeCell ref="A61:E61"/>
    <mergeCell ref="A62:E62"/>
    <mergeCell ref="A63:E63"/>
    <mergeCell ref="A64:E64"/>
    <mergeCell ref="A65:E65"/>
    <mergeCell ref="A52:E52"/>
    <mergeCell ref="A53:E53"/>
    <mergeCell ref="A54:E54"/>
    <mergeCell ref="A55:E57"/>
    <mergeCell ref="A58:E58"/>
    <mergeCell ref="A59:E59"/>
    <mergeCell ref="A73:E73"/>
    <mergeCell ref="A74:E74"/>
    <mergeCell ref="A75:E75"/>
    <mergeCell ref="A76:E76"/>
    <mergeCell ref="A77:E77"/>
    <mergeCell ref="A78:E80"/>
    <mergeCell ref="A66:E66"/>
    <mergeCell ref="A68:J68"/>
    <mergeCell ref="A69:J69"/>
    <mergeCell ref="A70:E70"/>
    <mergeCell ref="A71:E71"/>
    <mergeCell ref="A72:E72"/>
    <mergeCell ref="A87:E87"/>
    <mergeCell ref="A88:E88"/>
    <mergeCell ref="A89:E89"/>
    <mergeCell ref="A91:J91"/>
    <mergeCell ref="A92:J92"/>
    <mergeCell ref="A93:J93"/>
    <mergeCell ref="A81:E81"/>
    <mergeCell ref="A82:E82"/>
    <mergeCell ref="A83:E83"/>
    <mergeCell ref="A84:E84"/>
    <mergeCell ref="A85:E85"/>
    <mergeCell ref="A86:E86"/>
    <mergeCell ref="A94:J94"/>
    <mergeCell ref="A95:J95"/>
    <mergeCell ref="A96:J96"/>
    <mergeCell ref="A97:J97"/>
    <mergeCell ref="A98:J98"/>
    <mergeCell ref="A99:H99"/>
    <mergeCell ref="I99:I106"/>
    <mergeCell ref="A100:H100"/>
    <mergeCell ref="A101:H101"/>
    <mergeCell ref="A102:H102"/>
    <mergeCell ref="A112:J112"/>
    <mergeCell ref="A113:J113"/>
    <mergeCell ref="A114:J114"/>
    <mergeCell ref="A103:H103"/>
    <mergeCell ref="A104:H104"/>
    <mergeCell ref="A105:H105"/>
    <mergeCell ref="A106:H106"/>
    <mergeCell ref="A107:J107"/>
    <mergeCell ref="A108:J108"/>
  </mergeCells>
  <pageMargins left="0.51181102362204722" right="0.51181102362204722" top="0.78740157480314965" bottom="0.78740157480314965" header="0.31496062992125984" footer="0.31496062992125984"/>
  <pageSetup paperSize="9" scale="85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4"/>
  <sheetViews>
    <sheetView topLeftCell="A70" workbookViewId="0">
      <selection activeCell="A108" sqref="A108:J108"/>
    </sheetView>
  </sheetViews>
  <sheetFormatPr defaultColWidth="9.140625" defaultRowHeight="15" x14ac:dyDescent="0.25"/>
  <cols>
    <col min="1" max="1" width="8.5703125" style="1" customWidth="1"/>
    <col min="2" max="2" width="9" style="1" customWidth="1"/>
    <col min="3" max="3" width="8.5703125" style="1" customWidth="1"/>
    <col min="4" max="4" width="11.5703125" style="1" bestFit="1" customWidth="1"/>
    <col min="5" max="5" width="3.5703125" style="1" customWidth="1"/>
    <col min="6" max="9" width="12.7109375" style="1" customWidth="1"/>
    <col min="10" max="10" width="13.28515625" style="1" bestFit="1" customWidth="1"/>
    <col min="11" max="11" width="7.140625" style="1" customWidth="1"/>
    <col min="12" max="12" width="23.85546875" style="1" bestFit="1" customWidth="1"/>
    <col min="13" max="16384" width="9.140625" style="1"/>
  </cols>
  <sheetData>
    <row r="1" spans="1:15" ht="42" customHeight="1" thickBot="1" x14ac:dyDescent="0.3">
      <c r="A1" s="114" t="s">
        <v>57</v>
      </c>
      <c r="B1" s="115"/>
      <c r="C1" s="115"/>
      <c r="D1" s="115"/>
      <c r="E1" s="115"/>
      <c r="F1" s="115"/>
      <c r="G1" s="115"/>
      <c r="H1" s="115"/>
      <c r="I1" s="115"/>
      <c r="J1" s="116"/>
      <c r="L1" s="84" t="s">
        <v>102</v>
      </c>
      <c r="M1" s="84"/>
      <c r="N1" s="84"/>
      <c r="O1" s="84"/>
    </row>
    <row r="2" spans="1:15" ht="15.75" thickBot="1" x14ac:dyDescent="0.3">
      <c r="A2" s="9"/>
      <c r="B2" s="9"/>
      <c r="C2" s="9"/>
      <c r="D2" s="9"/>
      <c r="E2" s="9"/>
      <c r="F2" s="9"/>
      <c r="G2" s="9"/>
      <c r="H2" s="9"/>
      <c r="I2" s="9"/>
      <c r="J2" s="9"/>
    </row>
    <row r="3" spans="1:15" s="8" customFormat="1" ht="21" customHeight="1" x14ac:dyDescent="0.25">
      <c r="A3" s="117" t="s">
        <v>0</v>
      </c>
      <c r="B3" s="118"/>
      <c r="C3" s="118"/>
      <c r="D3" s="118"/>
      <c r="E3" s="119" t="s">
        <v>55</v>
      </c>
      <c r="F3" s="119"/>
      <c r="G3" s="119"/>
      <c r="H3" s="119"/>
      <c r="I3" s="119"/>
      <c r="J3" s="120"/>
    </row>
    <row r="4" spans="1:15" s="8" customFormat="1" ht="42" customHeight="1" x14ac:dyDescent="0.25">
      <c r="A4" s="90" t="s">
        <v>1</v>
      </c>
      <c r="B4" s="91"/>
      <c r="C4" s="91"/>
      <c r="D4" s="91"/>
      <c r="E4" s="92" t="s">
        <v>135</v>
      </c>
      <c r="F4" s="92"/>
      <c r="G4" s="92"/>
      <c r="H4" s="92"/>
      <c r="I4" s="92"/>
      <c r="J4" s="93"/>
      <c r="L4" s="8" t="s">
        <v>103</v>
      </c>
    </row>
    <row r="5" spans="1:15" s="8" customFormat="1" ht="21" customHeight="1" x14ac:dyDescent="0.25">
      <c r="A5" s="90" t="s">
        <v>2</v>
      </c>
      <c r="B5" s="91"/>
      <c r="C5" s="91"/>
      <c r="D5" s="91"/>
      <c r="E5" s="94" t="s">
        <v>119</v>
      </c>
      <c r="F5" s="94"/>
      <c r="G5" s="94"/>
      <c r="H5" s="94"/>
      <c r="I5" s="94"/>
      <c r="J5" s="95"/>
      <c r="L5" s="8" t="s">
        <v>103</v>
      </c>
    </row>
    <row r="6" spans="1:15" s="8" customFormat="1" ht="33.6" customHeight="1" x14ac:dyDescent="0.25">
      <c r="A6" s="90" t="s">
        <v>91</v>
      </c>
      <c r="B6" s="91"/>
      <c r="C6" s="91"/>
      <c r="D6" s="91"/>
      <c r="E6" s="94" t="s">
        <v>136</v>
      </c>
      <c r="F6" s="94"/>
      <c r="G6" s="94"/>
      <c r="H6" s="94"/>
      <c r="I6" s="94"/>
      <c r="J6" s="95"/>
      <c r="L6" s="8" t="s">
        <v>103</v>
      </c>
    </row>
    <row r="7" spans="1:15" s="8" customFormat="1" ht="21" customHeight="1" x14ac:dyDescent="0.25">
      <c r="A7" s="90" t="s">
        <v>3</v>
      </c>
      <c r="B7" s="91"/>
      <c r="C7" s="91"/>
      <c r="D7" s="91"/>
      <c r="E7" s="94" t="s">
        <v>137</v>
      </c>
      <c r="F7" s="94"/>
      <c r="G7" s="94"/>
      <c r="H7" s="94"/>
      <c r="I7" s="94"/>
      <c r="J7" s="95"/>
      <c r="L7" s="8" t="s">
        <v>103</v>
      </c>
    </row>
    <row r="8" spans="1:15" s="8" customFormat="1" x14ac:dyDescent="0.25">
      <c r="A8" s="90" t="s">
        <v>4</v>
      </c>
      <c r="B8" s="91"/>
      <c r="C8" s="91"/>
      <c r="D8" s="91"/>
      <c r="E8" s="94" t="s">
        <v>138</v>
      </c>
      <c r="F8" s="94"/>
      <c r="G8" s="94"/>
      <c r="H8" s="94"/>
      <c r="I8" s="94"/>
      <c r="J8" s="95"/>
      <c r="L8" s="8" t="s">
        <v>103</v>
      </c>
    </row>
    <row r="9" spans="1:15" s="8" customFormat="1" ht="51" customHeight="1" x14ac:dyDescent="0.25">
      <c r="A9" s="90" t="s">
        <v>5</v>
      </c>
      <c r="B9" s="91"/>
      <c r="C9" s="91"/>
      <c r="D9" s="91"/>
      <c r="E9" s="222" t="s">
        <v>120</v>
      </c>
      <c r="F9" s="222"/>
      <c r="G9" s="222"/>
      <c r="H9" s="222"/>
      <c r="I9" s="222"/>
      <c r="J9" s="223"/>
      <c r="L9" s="8" t="s">
        <v>103</v>
      </c>
    </row>
    <row r="10" spans="1:15" s="8" customFormat="1" ht="21" customHeight="1" x14ac:dyDescent="0.25">
      <c r="A10" s="90" t="s">
        <v>6</v>
      </c>
      <c r="B10" s="91"/>
      <c r="C10" s="91"/>
      <c r="D10" s="91"/>
      <c r="E10" s="94" t="s">
        <v>114</v>
      </c>
      <c r="F10" s="94"/>
      <c r="G10" s="94"/>
      <c r="H10" s="94"/>
      <c r="I10" s="94"/>
      <c r="J10" s="95"/>
      <c r="L10" s="8" t="s">
        <v>103</v>
      </c>
    </row>
    <row r="11" spans="1:15" s="8" customFormat="1" ht="21" customHeight="1" thickBot="1" x14ac:dyDescent="0.3">
      <c r="A11" s="124" t="s">
        <v>7</v>
      </c>
      <c r="B11" s="125"/>
      <c r="C11" s="125"/>
      <c r="D11" s="125"/>
      <c r="E11" s="126" t="s">
        <v>139</v>
      </c>
      <c r="F11" s="126"/>
      <c r="G11" s="126"/>
      <c r="H11" s="126"/>
      <c r="I11" s="126"/>
      <c r="J11" s="127"/>
      <c r="L11" s="8" t="s">
        <v>103</v>
      </c>
    </row>
    <row r="12" spans="1:15" s="8" customFormat="1" ht="15.75" thickBot="1" x14ac:dyDescent="0.3">
      <c r="A12" s="10"/>
      <c r="B12" s="10"/>
      <c r="C12" s="10"/>
      <c r="D12" s="10"/>
      <c r="E12" s="11"/>
      <c r="F12" s="11"/>
      <c r="G12" s="11"/>
      <c r="H12" s="11"/>
      <c r="I12" s="11"/>
      <c r="J12" s="11"/>
    </row>
    <row r="13" spans="1:15" x14ac:dyDescent="0.25">
      <c r="A13" s="121" t="s">
        <v>8</v>
      </c>
      <c r="B13" s="122"/>
      <c r="C13" s="122"/>
      <c r="D13" s="82" t="s">
        <v>58</v>
      </c>
      <c r="E13" s="122" t="s">
        <v>9</v>
      </c>
      <c r="F13" s="122"/>
      <c r="G13" s="122" t="s">
        <v>10</v>
      </c>
      <c r="H13" s="122"/>
      <c r="I13" s="122" t="s">
        <v>11</v>
      </c>
      <c r="J13" s="123"/>
    </row>
    <row r="14" spans="1:15" x14ac:dyDescent="0.25">
      <c r="A14" s="98" t="s">
        <v>60</v>
      </c>
      <c r="B14" s="99"/>
      <c r="C14" s="99"/>
      <c r="D14" s="57" t="s">
        <v>121</v>
      </c>
      <c r="E14" s="100">
        <v>45289</v>
      </c>
      <c r="F14" s="100"/>
      <c r="G14" s="100" t="s">
        <v>122</v>
      </c>
      <c r="H14" s="101"/>
      <c r="I14" s="102">
        <v>16560</v>
      </c>
      <c r="J14" s="103"/>
      <c r="L14" s="1" t="s">
        <v>103</v>
      </c>
      <c r="M14" s="33"/>
    </row>
    <row r="15" spans="1:15" x14ac:dyDescent="0.25">
      <c r="A15" s="98" t="s">
        <v>12</v>
      </c>
      <c r="B15" s="99"/>
      <c r="C15" s="99"/>
      <c r="D15" s="15"/>
      <c r="E15" s="110"/>
      <c r="F15" s="111"/>
      <c r="G15" s="111"/>
      <c r="H15" s="111"/>
      <c r="I15" s="112"/>
      <c r="J15" s="113"/>
      <c r="L15" s="1" t="s">
        <v>103</v>
      </c>
      <c r="M15" s="34"/>
    </row>
    <row r="16" spans="1:15" ht="15.75" thickBot="1" x14ac:dyDescent="0.3">
      <c r="A16" s="128" t="s">
        <v>12</v>
      </c>
      <c r="B16" s="129"/>
      <c r="C16" s="129"/>
      <c r="D16" s="13"/>
      <c r="E16" s="130"/>
      <c r="F16" s="130"/>
      <c r="G16" s="130"/>
      <c r="H16" s="130"/>
      <c r="I16" s="130"/>
      <c r="J16" s="131"/>
      <c r="L16" s="1" t="s">
        <v>103</v>
      </c>
    </row>
    <row r="17" spans="1:16" ht="15.75" thickBot="1" x14ac:dyDescent="0.3">
      <c r="A17" s="12"/>
      <c r="B17" s="12"/>
      <c r="C17" s="12"/>
      <c r="D17" s="12"/>
      <c r="E17" s="12"/>
      <c r="F17" s="12"/>
      <c r="G17" s="12"/>
      <c r="H17" s="12"/>
      <c r="I17" s="12"/>
      <c r="J17" s="12"/>
    </row>
    <row r="18" spans="1:16" x14ac:dyDescent="0.25">
      <c r="A18" s="104" t="s">
        <v>13</v>
      </c>
      <c r="B18" s="105"/>
      <c r="C18" s="105"/>
      <c r="D18" s="105"/>
      <c r="E18" s="105"/>
      <c r="F18" s="105"/>
      <c r="G18" s="105"/>
      <c r="H18" s="105"/>
      <c r="I18" s="105"/>
      <c r="J18" s="106"/>
    </row>
    <row r="19" spans="1:16" ht="37.5" customHeight="1" x14ac:dyDescent="0.25">
      <c r="A19" s="107" t="s">
        <v>14</v>
      </c>
      <c r="B19" s="108"/>
      <c r="C19" s="108" t="s">
        <v>15</v>
      </c>
      <c r="D19" s="108"/>
      <c r="E19" s="108" t="s">
        <v>16</v>
      </c>
      <c r="F19" s="108"/>
      <c r="G19" s="108" t="s">
        <v>17</v>
      </c>
      <c r="H19" s="108"/>
      <c r="I19" s="108" t="s">
        <v>18</v>
      </c>
      <c r="J19" s="109"/>
      <c r="M19" s="54"/>
      <c r="N19" s="54"/>
      <c r="O19" s="54"/>
      <c r="P19" s="54"/>
    </row>
    <row r="20" spans="1:16" ht="18.600000000000001" customHeight="1" x14ac:dyDescent="0.25">
      <c r="A20" s="132">
        <v>45631</v>
      </c>
      <c r="B20" s="133"/>
      <c r="C20" s="264">
        <v>1380</v>
      </c>
      <c r="D20" s="265"/>
      <c r="E20" s="136">
        <v>45639</v>
      </c>
      <c r="F20" s="133"/>
      <c r="G20" s="232">
        <v>553345000015018</v>
      </c>
      <c r="H20" s="133"/>
      <c r="I20" s="137">
        <v>1380</v>
      </c>
      <c r="J20" s="138"/>
      <c r="L20" s="1" t="s">
        <v>103</v>
      </c>
      <c r="M20" s="54"/>
      <c r="N20" s="54"/>
      <c r="O20" s="54"/>
      <c r="P20" s="54"/>
    </row>
    <row r="21" spans="1:16" x14ac:dyDescent="0.25">
      <c r="A21" s="243"/>
      <c r="B21" s="211"/>
      <c r="C21" s="242"/>
      <c r="D21" s="239"/>
      <c r="E21" s="244"/>
      <c r="F21" s="211"/>
      <c r="G21" s="242"/>
      <c r="H21" s="239"/>
      <c r="I21" s="137">
        <v>0</v>
      </c>
      <c r="J21" s="138"/>
      <c r="L21" s="1" t="s">
        <v>103</v>
      </c>
      <c r="M21" s="54"/>
      <c r="N21" s="54"/>
      <c r="O21" s="54"/>
      <c r="P21" s="54"/>
    </row>
    <row r="22" spans="1:16" x14ac:dyDescent="0.25">
      <c r="A22" s="243"/>
      <c r="B22" s="211"/>
      <c r="C22" s="242"/>
      <c r="D22" s="239"/>
      <c r="E22" s="244"/>
      <c r="F22" s="211"/>
      <c r="G22" s="242"/>
      <c r="H22" s="239"/>
      <c r="I22" s="137">
        <v>0</v>
      </c>
      <c r="J22" s="138"/>
      <c r="L22" s="1" t="s">
        <v>103</v>
      </c>
    </row>
    <row r="23" spans="1:16" x14ac:dyDescent="0.25">
      <c r="A23" s="243"/>
      <c r="B23" s="211"/>
      <c r="C23" s="242"/>
      <c r="D23" s="239"/>
      <c r="E23" s="244"/>
      <c r="F23" s="211"/>
      <c r="G23" s="242"/>
      <c r="H23" s="239"/>
      <c r="I23" s="137">
        <v>0</v>
      </c>
      <c r="J23" s="138"/>
      <c r="L23" s="1" t="s">
        <v>103</v>
      </c>
    </row>
    <row r="24" spans="1:16" x14ac:dyDescent="0.25">
      <c r="A24" s="243"/>
      <c r="B24" s="211"/>
      <c r="C24" s="242"/>
      <c r="D24" s="239"/>
      <c r="E24" s="244"/>
      <c r="F24" s="211"/>
      <c r="G24" s="242"/>
      <c r="H24" s="239"/>
      <c r="I24" s="137">
        <v>0</v>
      </c>
      <c r="J24" s="138"/>
      <c r="L24" s="1" t="s">
        <v>103</v>
      </c>
    </row>
    <row r="25" spans="1:16" x14ac:dyDescent="0.25">
      <c r="A25" s="238"/>
      <c r="B25" s="239"/>
      <c r="C25" s="240"/>
      <c r="D25" s="241"/>
      <c r="E25" s="242"/>
      <c r="F25" s="239"/>
      <c r="G25" s="242"/>
      <c r="H25" s="239"/>
      <c r="I25" s="137">
        <v>0</v>
      </c>
      <c r="J25" s="138"/>
      <c r="L25" s="1" t="s">
        <v>103</v>
      </c>
    </row>
    <row r="26" spans="1:16" x14ac:dyDescent="0.25">
      <c r="A26" s="238"/>
      <c r="B26" s="239"/>
      <c r="C26" s="240"/>
      <c r="D26" s="241"/>
      <c r="E26" s="242"/>
      <c r="F26" s="239"/>
      <c r="G26" s="242"/>
      <c r="H26" s="239"/>
      <c r="I26" s="137">
        <v>0</v>
      </c>
      <c r="J26" s="138"/>
      <c r="L26" s="1" t="s">
        <v>103</v>
      </c>
    </row>
    <row r="27" spans="1:16" x14ac:dyDescent="0.25">
      <c r="A27" s="238"/>
      <c r="B27" s="239"/>
      <c r="C27" s="240"/>
      <c r="D27" s="241"/>
      <c r="E27" s="242"/>
      <c r="F27" s="239"/>
      <c r="G27" s="242"/>
      <c r="H27" s="239"/>
      <c r="I27" s="137">
        <v>0</v>
      </c>
      <c r="J27" s="138"/>
      <c r="L27" s="1" t="s">
        <v>103</v>
      </c>
    </row>
    <row r="28" spans="1:16" x14ac:dyDescent="0.25">
      <c r="A28" s="238"/>
      <c r="B28" s="239"/>
      <c r="C28" s="240"/>
      <c r="D28" s="241"/>
      <c r="E28" s="242"/>
      <c r="F28" s="239"/>
      <c r="G28" s="242"/>
      <c r="H28" s="239"/>
      <c r="I28" s="137">
        <v>0</v>
      </c>
      <c r="J28" s="138"/>
      <c r="L28" s="1" t="s">
        <v>103</v>
      </c>
    </row>
    <row r="29" spans="1:16" ht="15" customHeight="1" thickBot="1" x14ac:dyDescent="0.3">
      <c r="A29" s="152" t="s">
        <v>54</v>
      </c>
      <c r="B29" s="153"/>
      <c r="C29" s="153"/>
      <c r="D29" s="153"/>
      <c r="E29" s="153"/>
      <c r="F29" s="154"/>
      <c r="G29" s="149" t="s">
        <v>59</v>
      </c>
      <c r="H29" s="149"/>
      <c r="I29" s="150" t="s">
        <v>148</v>
      </c>
      <c r="J29" s="151"/>
    </row>
    <row r="30" spans="1:16" x14ac:dyDescent="0.25">
      <c r="A30" s="147" t="s">
        <v>72</v>
      </c>
      <c r="B30" s="148"/>
      <c r="C30" s="148"/>
      <c r="D30" s="148"/>
      <c r="E30" s="148"/>
      <c r="F30" s="148"/>
      <c r="G30" s="155"/>
      <c r="H30" s="58">
        <f>'NOV 24'!J104</f>
        <v>0</v>
      </c>
      <c r="I30" s="59">
        <f>'NOV 24'!J105</f>
        <v>1370</v>
      </c>
      <c r="J30" s="158"/>
      <c r="L30" s="1" t="s">
        <v>104</v>
      </c>
    </row>
    <row r="31" spans="1:16" x14ac:dyDescent="0.25">
      <c r="A31" s="87" t="s">
        <v>73</v>
      </c>
      <c r="B31" s="88"/>
      <c r="C31" s="88"/>
      <c r="D31" s="88"/>
      <c r="E31" s="88"/>
      <c r="F31" s="88"/>
      <c r="G31" s="156"/>
      <c r="H31" s="60"/>
      <c r="I31" s="61">
        <f>I20+I21+I22+I23+I24+I25+I26+I27+I28</f>
        <v>1380</v>
      </c>
      <c r="J31" s="158"/>
      <c r="L31" s="1" t="s">
        <v>104</v>
      </c>
    </row>
    <row r="32" spans="1:16" x14ac:dyDescent="0.25">
      <c r="A32" s="160" t="s">
        <v>74</v>
      </c>
      <c r="B32" s="88"/>
      <c r="C32" s="88"/>
      <c r="D32" s="88"/>
      <c r="E32" s="88"/>
      <c r="F32" s="88"/>
      <c r="G32" s="156"/>
      <c r="H32" s="62">
        <v>0</v>
      </c>
      <c r="I32" s="63"/>
      <c r="J32" s="158"/>
      <c r="L32" s="1" t="s">
        <v>103</v>
      </c>
    </row>
    <row r="33" spans="1:12" x14ac:dyDescent="0.25">
      <c r="A33" s="87" t="s">
        <v>75</v>
      </c>
      <c r="B33" s="88"/>
      <c r="C33" s="88"/>
      <c r="D33" s="88"/>
      <c r="E33" s="88"/>
      <c r="F33" s="88"/>
      <c r="G33" s="156"/>
      <c r="H33" s="60"/>
      <c r="I33" s="61">
        <v>0</v>
      </c>
      <c r="J33" s="158"/>
      <c r="L33" s="1" t="s">
        <v>103</v>
      </c>
    </row>
    <row r="34" spans="1:12" ht="24" customHeight="1" x14ac:dyDescent="0.25">
      <c r="A34" s="87" t="s">
        <v>93</v>
      </c>
      <c r="B34" s="88"/>
      <c r="C34" s="88"/>
      <c r="D34" s="88"/>
      <c r="E34" s="88"/>
      <c r="F34" s="88"/>
      <c r="G34" s="156"/>
      <c r="H34" s="62">
        <v>0</v>
      </c>
      <c r="I34" s="61">
        <v>0</v>
      </c>
      <c r="J34" s="158"/>
      <c r="L34" s="1" t="s">
        <v>103</v>
      </c>
    </row>
    <row r="35" spans="1:12" x14ac:dyDescent="0.25">
      <c r="A35" s="87" t="s">
        <v>76</v>
      </c>
      <c r="B35" s="88"/>
      <c r="C35" s="88"/>
      <c r="D35" s="88"/>
      <c r="E35" s="88"/>
      <c r="F35" s="89"/>
      <c r="G35" s="156"/>
      <c r="H35" s="60"/>
      <c r="I35" s="61">
        <f>I30+I31+I33+I34</f>
        <v>2750</v>
      </c>
      <c r="J35" s="158"/>
      <c r="L35" s="1" t="s">
        <v>104</v>
      </c>
    </row>
    <row r="36" spans="1:12" x14ac:dyDescent="0.25">
      <c r="A36" s="87" t="s">
        <v>77</v>
      </c>
      <c r="B36" s="88"/>
      <c r="C36" s="88"/>
      <c r="D36" s="88"/>
      <c r="E36" s="88"/>
      <c r="F36" s="89"/>
      <c r="G36" s="156"/>
      <c r="H36" s="62">
        <v>129.68</v>
      </c>
      <c r="I36" s="60"/>
      <c r="J36" s="158"/>
      <c r="L36" s="1" t="s">
        <v>104</v>
      </c>
    </row>
    <row r="37" spans="1:12" ht="15" customHeight="1" thickBot="1" x14ac:dyDescent="0.3">
      <c r="A37" s="172" t="s">
        <v>78</v>
      </c>
      <c r="B37" s="173"/>
      <c r="C37" s="173"/>
      <c r="D37" s="173"/>
      <c r="E37" s="173"/>
      <c r="F37" s="173"/>
      <c r="G37" s="157"/>
      <c r="H37" s="64"/>
      <c r="I37" s="65">
        <f>H36+I35</f>
        <v>2879.68</v>
      </c>
      <c r="J37" s="159"/>
      <c r="L37" s="1" t="s">
        <v>104</v>
      </c>
    </row>
    <row r="39" spans="1:12" x14ac:dyDescent="0.25">
      <c r="A39" s="171" t="s">
        <v>95</v>
      </c>
      <c r="B39" s="171"/>
      <c r="C39" s="171"/>
      <c r="D39" s="171"/>
      <c r="E39" s="171"/>
      <c r="F39" s="171"/>
      <c r="G39" s="171"/>
      <c r="H39" s="171"/>
      <c r="I39" s="171"/>
      <c r="J39" s="171"/>
    </row>
    <row r="40" spans="1:12" x14ac:dyDescent="0.25">
      <c r="A40" s="171" t="s">
        <v>20</v>
      </c>
      <c r="B40" s="171"/>
      <c r="C40" s="171"/>
      <c r="D40" s="171"/>
      <c r="E40" s="171"/>
      <c r="F40" s="171"/>
      <c r="G40" s="171"/>
      <c r="H40" s="171"/>
      <c r="I40" s="171"/>
      <c r="J40" s="171"/>
    </row>
    <row r="41" spans="1:12" x14ac:dyDescent="0.25">
      <c r="A41" s="171" t="s">
        <v>21</v>
      </c>
      <c r="B41" s="171"/>
      <c r="C41" s="171"/>
      <c r="D41" s="171"/>
      <c r="E41" s="171"/>
      <c r="F41" s="171"/>
      <c r="G41" s="171"/>
      <c r="H41" s="171"/>
      <c r="I41" s="171"/>
      <c r="J41" s="171"/>
    </row>
    <row r="42" spans="1:12" ht="15.75" thickBot="1" x14ac:dyDescent="0.3"/>
    <row r="43" spans="1:12" ht="63" customHeight="1" thickBot="1" x14ac:dyDescent="0.3">
      <c r="A43" s="161" t="s">
        <v>170</v>
      </c>
      <c r="B43" s="162"/>
      <c r="C43" s="162"/>
      <c r="D43" s="162"/>
      <c r="E43" s="162"/>
      <c r="F43" s="162"/>
      <c r="G43" s="162"/>
      <c r="H43" s="162"/>
      <c r="I43" s="162"/>
      <c r="J43" s="163"/>
      <c r="L43" s="8" t="s">
        <v>103</v>
      </c>
    </row>
    <row r="44" spans="1:12" ht="15.75" thickBot="1" x14ac:dyDescent="0.3">
      <c r="A44" s="164"/>
      <c r="B44" s="164"/>
      <c r="C44" s="164"/>
      <c r="D44" s="164"/>
      <c r="E44" s="164"/>
      <c r="F44" s="164"/>
      <c r="G44" s="164"/>
      <c r="H44" s="164"/>
      <c r="I44" s="164"/>
      <c r="J44" s="164"/>
    </row>
    <row r="45" spans="1:12" x14ac:dyDescent="0.25">
      <c r="A45" s="104" t="s">
        <v>22</v>
      </c>
      <c r="B45" s="105"/>
      <c r="C45" s="105"/>
      <c r="D45" s="105"/>
      <c r="E45" s="105"/>
      <c r="F45" s="105"/>
      <c r="G45" s="105"/>
      <c r="H45" s="105"/>
      <c r="I45" s="105"/>
      <c r="J45" s="106"/>
    </row>
    <row r="46" spans="1:12" x14ac:dyDescent="0.25">
      <c r="A46" s="165" t="s">
        <v>150</v>
      </c>
      <c r="B46" s="166"/>
      <c r="C46" s="166"/>
      <c r="D46" s="166"/>
      <c r="E46" s="166"/>
      <c r="F46" s="166"/>
      <c r="G46" s="166"/>
      <c r="H46" s="166"/>
      <c r="I46" s="166"/>
      <c r="J46" s="167"/>
    </row>
    <row r="47" spans="1:12" ht="72" x14ac:dyDescent="0.25">
      <c r="A47" s="168" t="s">
        <v>23</v>
      </c>
      <c r="B47" s="169"/>
      <c r="C47" s="169"/>
      <c r="D47" s="169"/>
      <c r="E47" s="169"/>
      <c r="F47" s="2" t="s">
        <v>24</v>
      </c>
      <c r="G47" s="2" t="s">
        <v>25</v>
      </c>
      <c r="H47" s="22" t="s">
        <v>26</v>
      </c>
      <c r="I47" s="2" t="s">
        <v>27</v>
      </c>
      <c r="J47" s="3" t="s">
        <v>28</v>
      </c>
    </row>
    <row r="48" spans="1:12" x14ac:dyDescent="0.25">
      <c r="A48" s="85" t="s">
        <v>29</v>
      </c>
      <c r="B48" s="86"/>
      <c r="C48" s="86"/>
      <c r="D48" s="86"/>
      <c r="E48" s="86"/>
      <c r="F48" s="66">
        <v>1949.76</v>
      </c>
      <c r="G48" s="66">
        <v>0</v>
      </c>
      <c r="H48" s="67">
        <v>1949.76</v>
      </c>
      <c r="I48" s="66">
        <f>G48+H48</f>
        <v>1949.76</v>
      </c>
      <c r="J48" s="68">
        <v>0</v>
      </c>
      <c r="L48" s="1" t="s">
        <v>103</v>
      </c>
    </row>
    <row r="49" spans="1:12" x14ac:dyDescent="0.25">
      <c r="A49" s="85" t="s">
        <v>30</v>
      </c>
      <c r="B49" s="86"/>
      <c r="C49" s="86"/>
      <c r="D49" s="86"/>
      <c r="E49" s="86"/>
      <c r="F49" s="66">
        <v>0</v>
      </c>
      <c r="G49" s="66">
        <v>0</v>
      </c>
      <c r="H49" s="67">
        <v>0</v>
      </c>
      <c r="I49" s="66">
        <f t="shared" ref="I49:I64" si="0">G49+H49</f>
        <v>0</v>
      </c>
      <c r="J49" s="68">
        <v>0</v>
      </c>
      <c r="L49" s="1" t="s">
        <v>103</v>
      </c>
    </row>
    <row r="50" spans="1:12" x14ac:dyDescent="0.25">
      <c r="A50" s="85" t="s">
        <v>31</v>
      </c>
      <c r="B50" s="86"/>
      <c r="C50" s="86"/>
      <c r="D50" s="86"/>
      <c r="E50" s="86"/>
      <c r="F50" s="66">
        <v>910.48</v>
      </c>
      <c r="G50" s="66">
        <v>0</v>
      </c>
      <c r="H50" s="67">
        <v>910.48</v>
      </c>
      <c r="I50" s="66">
        <f t="shared" si="0"/>
        <v>910.48</v>
      </c>
      <c r="J50" s="68">
        <v>0</v>
      </c>
      <c r="L50" s="1" t="s">
        <v>103</v>
      </c>
    </row>
    <row r="51" spans="1:12" x14ac:dyDescent="0.25">
      <c r="A51" s="85" t="s">
        <v>32</v>
      </c>
      <c r="B51" s="86"/>
      <c r="C51" s="86"/>
      <c r="D51" s="86"/>
      <c r="E51" s="86"/>
      <c r="F51" s="66">
        <v>0</v>
      </c>
      <c r="G51" s="66">
        <v>0</v>
      </c>
      <c r="H51" s="67">
        <v>0</v>
      </c>
      <c r="I51" s="66">
        <f t="shared" si="0"/>
        <v>0</v>
      </c>
      <c r="J51" s="68">
        <v>0</v>
      </c>
      <c r="L51" s="1" t="s">
        <v>103</v>
      </c>
    </row>
    <row r="52" spans="1:12" x14ac:dyDescent="0.25">
      <c r="A52" s="85" t="s">
        <v>33</v>
      </c>
      <c r="B52" s="86"/>
      <c r="C52" s="86"/>
      <c r="D52" s="86"/>
      <c r="E52" s="86"/>
      <c r="F52" s="66">
        <v>0</v>
      </c>
      <c r="G52" s="66">
        <v>0</v>
      </c>
      <c r="H52" s="67">
        <v>0</v>
      </c>
      <c r="I52" s="66">
        <f t="shared" si="0"/>
        <v>0</v>
      </c>
      <c r="J52" s="68">
        <v>0</v>
      </c>
      <c r="L52" s="1" t="s">
        <v>103</v>
      </c>
    </row>
    <row r="53" spans="1:12" x14ac:dyDescent="0.25">
      <c r="A53" s="85" t="s">
        <v>34</v>
      </c>
      <c r="B53" s="86"/>
      <c r="C53" s="86"/>
      <c r="D53" s="86"/>
      <c r="E53" s="86"/>
      <c r="F53" s="66">
        <v>0</v>
      </c>
      <c r="G53" s="66">
        <v>0</v>
      </c>
      <c r="H53" s="67">
        <v>0</v>
      </c>
      <c r="I53" s="66">
        <f t="shared" si="0"/>
        <v>0</v>
      </c>
      <c r="J53" s="68">
        <v>0</v>
      </c>
      <c r="L53" s="1" t="s">
        <v>103</v>
      </c>
    </row>
    <row r="54" spans="1:12" x14ac:dyDescent="0.25">
      <c r="A54" s="85" t="s">
        <v>35</v>
      </c>
      <c r="B54" s="86"/>
      <c r="C54" s="86"/>
      <c r="D54" s="86"/>
      <c r="E54" s="86"/>
      <c r="F54" s="66">
        <v>0</v>
      </c>
      <c r="G54" s="66">
        <v>0</v>
      </c>
      <c r="H54" s="67">
        <v>0</v>
      </c>
      <c r="I54" s="66">
        <f t="shared" si="0"/>
        <v>0</v>
      </c>
      <c r="J54" s="68">
        <v>0</v>
      </c>
      <c r="L54" s="1" t="s">
        <v>103</v>
      </c>
    </row>
    <row r="55" spans="1:12" ht="15" customHeight="1" x14ac:dyDescent="0.25">
      <c r="A55" s="176" t="s">
        <v>64</v>
      </c>
      <c r="B55" s="177"/>
      <c r="C55" s="177"/>
      <c r="D55" s="177"/>
      <c r="E55" s="178"/>
      <c r="F55" s="66">
        <v>0</v>
      </c>
      <c r="G55" s="66">
        <v>0</v>
      </c>
      <c r="H55" s="67">
        <v>0</v>
      </c>
      <c r="I55" s="66">
        <f t="shared" si="0"/>
        <v>0</v>
      </c>
      <c r="J55" s="68">
        <v>0</v>
      </c>
      <c r="L55" s="1" t="s">
        <v>103</v>
      </c>
    </row>
    <row r="56" spans="1:12" x14ac:dyDescent="0.25">
      <c r="A56" s="179"/>
      <c r="B56" s="180"/>
      <c r="C56" s="180"/>
      <c r="D56" s="180"/>
      <c r="E56" s="181"/>
      <c r="F56" s="66">
        <v>0</v>
      </c>
      <c r="G56" s="66">
        <v>0</v>
      </c>
      <c r="H56" s="67">
        <v>0</v>
      </c>
      <c r="I56" s="66">
        <f t="shared" si="0"/>
        <v>0</v>
      </c>
      <c r="J56" s="68">
        <v>0</v>
      </c>
      <c r="L56" s="1" t="s">
        <v>103</v>
      </c>
    </row>
    <row r="57" spans="1:12" x14ac:dyDescent="0.25">
      <c r="A57" s="182"/>
      <c r="B57" s="183"/>
      <c r="C57" s="183"/>
      <c r="D57" s="183"/>
      <c r="E57" s="184"/>
      <c r="F57" s="66">
        <v>0</v>
      </c>
      <c r="G57" s="66">
        <v>0</v>
      </c>
      <c r="H57" s="67">
        <v>0</v>
      </c>
      <c r="I57" s="66">
        <f t="shared" si="0"/>
        <v>0</v>
      </c>
      <c r="J57" s="68">
        <v>0</v>
      </c>
      <c r="L57" s="1" t="s">
        <v>103</v>
      </c>
    </row>
    <row r="58" spans="1:12" x14ac:dyDescent="0.25">
      <c r="A58" s="85" t="s">
        <v>36</v>
      </c>
      <c r="B58" s="86"/>
      <c r="C58" s="86"/>
      <c r="D58" s="86"/>
      <c r="E58" s="86"/>
      <c r="F58" s="66">
        <v>0</v>
      </c>
      <c r="G58" s="66">
        <v>0</v>
      </c>
      <c r="H58" s="67">
        <v>0</v>
      </c>
      <c r="I58" s="66">
        <f t="shared" si="0"/>
        <v>0</v>
      </c>
      <c r="J58" s="68">
        <v>0</v>
      </c>
      <c r="L58" s="1" t="s">
        <v>103</v>
      </c>
    </row>
    <row r="59" spans="1:12" x14ac:dyDescent="0.25">
      <c r="A59" s="85" t="s">
        <v>37</v>
      </c>
      <c r="B59" s="86"/>
      <c r="C59" s="86"/>
      <c r="D59" s="86"/>
      <c r="E59" s="86"/>
      <c r="F59" s="66">
        <v>0</v>
      </c>
      <c r="G59" s="66">
        <v>0</v>
      </c>
      <c r="H59" s="67">
        <v>0</v>
      </c>
      <c r="I59" s="66">
        <f t="shared" si="0"/>
        <v>0</v>
      </c>
      <c r="J59" s="68">
        <v>0</v>
      </c>
      <c r="L59" s="1" t="s">
        <v>103</v>
      </c>
    </row>
    <row r="60" spans="1:12" x14ac:dyDescent="0.25">
      <c r="A60" s="85" t="s">
        <v>38</v>
      </c>
      <c r="B60" s="86"/>
      <c r="C60" s="86"/>
      <c r="D60" s="86"/>
      <c r="E60" s="86"/>
      <c r="F60" s="66">
        <v>0</v>
      </c>
      <c r="G60" s="66">
        <v>0</v>
      </c>
      <c r="H60" s="67">
        <v>0</v>
      </c>
      <c r="I60" s="66">
        <f t="shared" si="0"/>
        <v>0</v>
      </c>
      <c r="J60" s="68">
        <v>0</v>
      </c>
      <c r="L60" s="1" t="s">
        <v>103</v>
      </c>
    </row>
    <row r="61" spans="1:12" x14ac:dyDescent="0.25">
      <c r="A61" s="85" t="s">
        <v>39</v>
      </c>
      <c r="B61" s="86"/>
      <c r="C61" s="86"/>
      <c r="D61" s="86"/>
      <c r="E61" s="86"/>
      <c r="F61" s="66">
        <v>0</v>
      </c>
      <c r="G61" s="66">
        <v>0</v>
      </c>
      <c r="H61" s="67">
        <v>0</v>
      </c>
      <c r="I61" s="66">
        <f t="shared" si="0"/>
        <v>0</v>
      </c>
      <c r="J61" s="68">
        <v>0</v>
      </c>
      <c r="L61" s="1" t="s">
        <v>103</v>
      </c>
    </row>
    <row r="62" spans="1:12" x14ac:dyDescent="0.25">
      <c r="A62" s="85" t="s">
        <v>40</v>
      </c>
      <c r="B62" s="86"/>
      <c r="C62" s="86"/>
      <c r="D62" s="86"/>
      <c r="E62" s="86"/>
      <c r="F62" s="66">
        <v>0</v>
      </c>
      <c r="G62" s="66">
        <v>0</v>
      </c>
      <c r="H62" s="67">
        <v>0</v>
      </c>
      <c r="I62" s="66">
        <f t="shared" si="0"/>
        <v>0</v>
      </c>
      <c r="J62" s="68">
        <v>0</v>
      </c>
      <c r="L62" s="1" t="s">
        <v>103</v>
      </c>
    </row>
    <row r="63" spans="1:12" x14ac:dyDescent="0.25">
      <c r="A63" s="85" t="s">
        <v>41</v>
      </c>
      <c r="B63" s="86"/>
      <c r="C63" s="86"/>
      <c r="D63" s="86"/>
      <c r="E63" s="86"/>
      <c r="F63" s="66">
        <v>0</v>
      </c>
      <c r="G63" s="66">
        <v>0</v>
      </c>
      <c r="H63" s="67">
        <v>0</v>
      </c>
      <c r="I63" s="66">
        <f t="shared" si="0"/>
        <v>0</v>
      </c>
      <c r="J63" s="68">
        <v>0</v>
      </c>
      <c r="L63" s="1" t="s">
        <v>103</v>
      </c>
    </row>
    <row r="64" spans="1:12" x14ac:dyDescent="0.25">
      <c r="A64" s="85" t="s">
        <v>42</v>
      </c>
      <c r="B64" s="86"/>
      <c r="C64" s="86"/>
      <c r="D64" s="86"/>
      <c r="E64" s="86"/>
      <c r="F64" s="66">
        <v>19.440000000000001</v>
      </c>
      <c r="G64" s="66">
        <v>0</v>
      </c>
      <c r="H64" s="67">
        <v>19.440000000000001</v>
      </c>
      <c r="I64" s="66">
        <f t="shared" si="0"/>
        <v>19.440000000000001</v>
      </c>
      <c r="J64" s="68">
        <v>0</v>
      </c>
      <c r="L64" s="1" t="s">
        <v>103</v>
      </c>
    </row>
    <row r="65" spans="1:12" x14ac:dyDescent="0.25">
      <c r="A65" s="85" t="s">
        <v>43</v>
      </c>
      <c r="B65" s="86"/>
      <c r="C65" s="86"/>
      <c r="D65" s="86"/>
      <c r="E65" s="86"/>
      <c r="F65" s="66">
        <v>0</v>
      </c>
      <c r="G65" s="66">
        <v>0</v>
      </c>
      <c r="H65" s="67">
        <v>0</v>
      </c>
      <c r="I65" s="66">
        <v>0</v>
      </c>
      <c r="J65" s="68">
        <v>0</v>
      </c>
      <c r="L65" s="1" t="s">
        <v>103</v>
      </c>
    </row>
    <row r="66" spans="1:12" ht="15.75" thickBot="1" x14ac:dyDescent="0.3">
      <c r="A66" s="174" t="s">
        <v>44</v>
      </c>
      <c r="B66" s="175"/>
      <c r="C66" s="175"/>
      <c r="D66" s="175"/>
      <c r="E66" s="175"/>
      <c r="F66" s="69">
        <f>I66</f>
        <v>2879.68</v>
      </c>
      <c r="G66" s="69">
        <f t="shared" ref="G66:J66" si="1">SUM(G48:G65)</f>
        <v>0</v>
      </c>
      <c r="H66" s="70">
        <f t="shared" si="1"/>
        <v>2879.68</v>
      </c>
      <c r="I66" s="69">
        <f t="shared" si="1"/>
        <v>2879.68</v>
      </c>
      <c r="J66" s="71">
        <f t="shared" si="1"/>
        <v>0</v>
      </c>
      <c r="L66" s="1" t="s">
        <v>104</v>
      </c>
    </row>
    <row r="67" spans="1:12" ht="15.75" thickBot="1" x14ac:dyDescent="0.3">
      <c r="A67" s="16"/>
      <c r="B67" s="16"/>
      <c r="C67" s="16"/>
      <c r="D67" s="16"/>
      <c r="E67" s="16"/>
      <c r="F67" s="17"/>
      <c r="G67" s="17"/>
      <c r="H67" s="17"/>
      <c r="I67" s="17"/>
      <c r="J67" s="17"/>
    </row>
    <row r="68" spans="1:12" x14ac:dyDescent="0.25">
      <c r="A68" s="104" t="s">
        <v>22</v>
      </c>
      <c r="B68" s="105"/>
      <c r="C68" s="105"/>
      <c r="D68" s="105"/>
      <c r="E68" s="105"/>
      <c r="F68" s="105"/>
      <c r="G68" s="105"/>
      <c r="H68" s="105"/>
      <c r="I68" s="105"/>
      <c r="J68" s="106"/>
    </row>
    <row r="69" spans="1:12" x14ac:dyDescent="0.25">
      <c r="A69" s="187" t="s">
        <v>65</v>
      </c>
      <c r="B69" s="188"/>
      <c r="C69" s="188"/>
      <c r="D69" s="188"/>
      <c r="E69" s="188"/>
      <c r="F69" s="188"/>
      <c r="G69" s="188"/>
      <c r="H69" s="188"/>
      <c r="I69" s="188"/>
      <c r="J69" s="189"/>
    </row>
    <row r="70" spans="1:12" ht="72" x14ac:dyDescent="0.25">
      <c r="A70" s="168" t="s">
        <v>23</v>
      </c>
      <c r="B70" s="169"/>
      <c r="C70" s="169"/>
      <c r="D70" s="169"/>
      <c r="E70" s="169"/>
      <c r="F70" s="2" t="s">
        <v>24</v>
      </c>
      <c r="G70" s="2" t="s">
        <v>25</v>
      </c>
      <c r="H70" s="2" t="s">
        <v>26</v>
      </c>
      <c r="I70" s="2" t="s">
        <v>27</v>
      </c>
      <c r="J70" s="3" t="s">
        <v>28</v>
      </c>
    </row>
    <row r="71" spans="1:12" x14ac:dyDescent="0.25">
      <c r="A71" s="85" t="s">
        <v>29</v>
      </c>
      <c r="B71" s="86"/>
      <c r="C71" s="86"/>
      <c r="D71" s="86"/>
      <c r="E71" s="86"/>
      <c r="F71" s="66">
        <v>0</v>
      </c>
      <c r="G71" s="66">
        <v>0</v>
      </c>
      <c r="H71" s="67">
        <v>0</v>
      </c>
      <c r="I71" s="66">
        <v>0</v>
      </c>
      <c r="J71" s="68">
        <v>0</v>
      </c>
      <c r="L71" s="1" t="s">
        <v>103</v>
      </c>
    </row>
    <row r="72" spans="1:12" x14ac:dyDescent="0.25">
      <c r="A72" s="85" t="s">
        <v>30</v>
      </c>
      <c r="B72" s="86"/>
      <c r="C72" s="86"/>
      <c r="D72" s="86"/>
      <c r="E72" s="86"/>
      <c r="F72" s="66">
        <v>0</v>
      </c>
      <c r="G72" s="66">
        <v>0</v>
      </c>
      <c r="H72" s="67">
        <v>0</v>
      </c>
      <c r="I72" s="66">
        <f t="shared" ref="I72:I86" si="2">G72+H72</f>
        <v>0</v>
      </c>
      <c r="J72" s="68">
        <v>0</v>
      </c>
      <c r="L72" s="1" t="s">
        <v>103</v>
      </c>
    </row>
    <row r="73" spans="1:12" x14ac:dyDescent="0.25">
      <c r="A73" s="85" t="s">
        <v>31</v>
      </c>
      <c r="B73" s="86"/>
      <c r="C73" s="86"/>
      <c r="D73" s="86"/>
      <c r="E73" s="86"/>
      <c r="F73" s="66">
        <v>0</v>
      </c>
      <c r="G73" s="66">
        <v>0</v>
      </c>
      <c r="H73" s="67">
        <v>0</v>
      </c>
      <c r="I73" s="66">
        <f t="shared" si="2"/>
        <v>0</v>
      </c>
      <c r="J73" s="68">
        <v>0</v>
      </c>
      <c r="L73" s="1" t="s">
        <v>103</v>
      </c>
    </row>
    <row r="74" spans="1:12" x14ac:dyDescent="0.25">
      <c r="A74" s="85" t="s">
        <v>32</v>
      </c>
      <c r="B74" s="86"/>
      <c r="C74" s="86"/>
      <c r="D74" s="86"/>
      <c r="E74" s="86"/>
      <c r="F74" s="66">
        <v>0</v>
      </c>
      <c r="G74" s="66">
        <v>0</v>
      </c>
      <c r="H74" s="67">
        <v>0</v>
      </c>
      <c r="I74" s="66">
        <f t="shared" si="2"/>
        <v>0</v>
      </c>
      <c r="J74" s="68">
        <v>0</v>
      </c>
      <c r="L74" s="1" t="s">
        <v>103</v>
      </c>
    </row>
    <row r="75" spans="1:12" x14ac:dyDescent="0.25">
      <c r="A75" s="85" t="s">
        <v>33</v>
      </c>
      <c r="B75" s="86"/>
      <c r="C75" s="86"/>
      <c r="D75" s="86"/>
      <c r="E75" s="86"/>
      <c r="F75" s="66">
        <v>0</v>
      </c>
      <c r="G75" s="66">
        <v>0</v>
      </c>
      <c r="H75" s="67">
        <v>0</v>
      </c>
      <c r="I75" s="66">
        <f t="shared" si="2"/>
        <v>0</v>
      </c>
      <c r="J75" s="68">
        <v>0</v>
      </c>
      <c r="L75" s="1" t="s">
        <v>103</v>
      </c>
    </row>
    <row r="76" spans="1:12" x14ac:dyDescent="0.25">
      <c r="A76" s="85" t="s">
        <v>34</v>
      </c>
      <c r="B76" s="86"/>
      <c r="C76" s="86"/>
      <c r="D76" s="86"/>
      <c r="E76" s="86"/>
      <c r="F76" s="66">
        <v>0</v>
      </c>
      <c r="G76" s="66">
        <v>0</v>
      </c>
      <c r="H76" s="67">
        <v>0</v>
      </c>
      <c r="I76" s="66">
        <f t="shared" si="2"/>
        <v>0</v>
      </c>
      <c r="J76" s="68">
        <v>0</v>
      </c>
      <c r="L76" s="1" t="s">
        <v>103</v>
      </c>
    </row>
    <row r="77" spans="1:12" x14ac:dyDescent="0.25">
      <c r="A77" s="85" t="s">
        <v>35</v>
      </c>
      <c r="B77" s="86"/>
      <c r="C77" s="86"/>
      <c r="D77" s="86"/>
      <c r="E77" s="86"/>
      <c r="F77" s="66">
        <v>0</v>
      </c>
      <c r="G77" s="66">
        <v>0</v>
      </c>
      <c r="H77" s="67">
        <v>0</v>
      </c>
      <c r="I77" s="66">
        <f t="shared" si="2"/>
        <v>0</v>
      </c>
      <c r="J77" s="68">
        <v>0</v>
      </c>
      <c r="L77" s="1" t="s">
        <v>103</v>
      </c>
    </row>
    <row r="78" spans="1:12" x14ac:dyDescent="0.25">
      <c r="A78" s="176" t="s">
        <v>87</v>
      </c>
      <c r="B78" s="177"/>
      <c r="C78" s="177"/>
      <c r="D78" s="177"/>
      <c r="E78" s="178"/>
      <c r="F78" s="66">
        <v>0</v>
      </c>
      <c r="G78" s="66">
        <v>0</v>
      </c>
      <c r="H78" s="67">
        <v>0</v>
      </c>
      <c r="I78" s="66">
        <f t="shared" si="2"/>
        <v>0</v>
      </c>
      <c r="J78" s="68">
        <v>0</v>
      </c>
      <c r="L78" s="1" t="s">
        <v>103</v>
      </c>
    </row>
    <row r="79" spans="1:12" x14ac:dyDescent="0.25">
      <c r="A79" s="179"/>
      <c r="B79" s="180"/>
      <c r="C79" s="180"/>
      <c r="D79" s="180"/>
      <c r="E79" s="181"/>
      <c r="F79" s="66">
        <v>0</v>
      </c>
      <c r="G79" s="66">
        <v>0</v>
      </c>
      <c r="H79" s="67">
        <v>0</v>
      </c>
      <c r="I79" s="66">
        <f t="shared" si="2"/>
        <v>0</v>
      </c>
      <c r="J79" s="68">
        <v>0</v>
      </c>
      <c r="L79" s="1" t="s">
        <v>103</v>
      </c>
    </row>
    <row r="80" spans="1:12" x14ac:dyDescent="0.25">
      <c r="A80" s="182"/>
      <c r="B80" s="183"/>
      <c r="C80" s="183"/>
      <c r="D80" s="183"/>
      <c r="E80" s="184"/>
      <c r="F80" s="66">
        <v>0</v>
      </c>
      <c r="G80" s="66">
        <v>0</v>
      </c>
      <c r="H80" s="67">
        <v>0</v>
      </c>
      <c r="I80" s="66">
        <f t="shared" si="2"/>
        <v>0</v>
      </c>
      <c r="J80" s="68">
        <v>0</v>
      </c>
      <c r="L80" s="1" t="s">
        <v>103</v>
      </c>
    </row>
    <row r="81" spans="1:12" x14ac:dyDescent="0.25">
      <c r="A81" s="85" t="s">
        <v>36</v>
      </c>
      <c r="B81" s="86"/>
      <c r="C81" s="86"/>
      <c r="D81" s="86"/>
      <c r="E81" s="86"/>
      <c r="F81" s="66">
        <v>0</v>
      </c>
      <c r="G81" s="66">
        <v>0</v>
      </c>
      <c r="H81" s="67">
        <v>0</v>
      </c>
      <c r="I81" s="66">
        <f t="shared" si="2"/>
        <v>0</v>
      </c>
      <c r="J81" s="68">
        <v>0</v>
      </c>
      <c r="L81" s="1" t="s">
        <v>103</v>
      </c>
    </row>
    <row r="82" spans="1:12" x14ac:dyDescent="0.25">
      <c r="A82" s="85" t="s">
        <v>37</v>
      </c>
      <c r="B82" s="86"/>
      <c r="C82" s="86"/>
      <c r="D82" s="86"/>
      <c r="E82" s="86"/>
      <c r="F82" s="66">
        <v>0</v>
      </c>
      <c r="G82" s="66">
        <v>0</v>
      </c>
      <c r="H82" s="67">
        <v>0</v>
      </c>
      <c r="I82" s="66">
        <f t="shared" si="2"/>
        <v>0</v>
      </c>
      <c r="J82" s="68">
        <v>0</v>
      </c>
      <c r="L82" s="1" t="s">
        <v>103</v>
      </c>
    </row>
    <row r="83" spans="1:12" x14ac:dyDescent="0.25">
      <c r="A83" s="85" t="s">
        <v>38</v>
      </c>
      <c r="B83" s="86"/>
      <c r="C83" s="86"/>
      <c r="D83" s="86"/>
      <c r="E83" s="86"/>
      <c r="F83" s="66">
        <v>0</v>
      </c>
      <c r="G83" s="66">
        <v>0</v>
      </c>
      <c r="H83" s="67">
        <v>0</v>
      </c>
      <c r="I83" s="66">
        <f t="shared" si="2"/>
        <v>0</v>
      </c>
      <c r="J83" s="68">
        <v>0</v>
      </c>
      <c r="L83" s="1" t="s">
        <v>103</v>
      </c>
    </row>
    <row r="84" spans="1:12" x14ac:dyDescent="0.25">
      <c r="A84" s="85" t="s">
        <v>39</v>
      </c>
      <c r="B84" s="86"/>
      <c r="C84" s="86"/>
      <c r="D84" s="86"/>
      <c r="E84" s="86"/>
      <c r="F84" s="66">
        <v>0</v>
      </c>
      <c r="G84" s="66">
        <v>0</v>
      </c>
      <c r="H84" s="67">
        <v>0</v>
      </c>
      <c r="I84" s="66">
        <f t="shared" si="2"/>
        <v>0</v>
      </c>
      <c r="J84" s="68">
        <v>0</v>
      </c>
      <c r="L84" s="1" t="s">
        <v>103</v>
      </c>
    </row>
    <row r="85" spans="1:12" x14ac:dyDescent="0.25">
      <c r="A85" s="85" t="s">
        <v>40</v>
      </c>
      <c r="B85" s="86"/>
      <c r="C85" s="86"/>
      <c r="D85" s="86"/>
      <c r="E85" s="86"/>
      <c r="F85" s="66">
        <v>0</v>
      </c>
      <c r="G85" s="66">
        <v>0</v>
      </c>
      <c r="H85" s="67">
        <v>0</v>
      </c>
      <c r="I85" s="66">
        <f t="shared" si="2"/>
        <v>0</v>
      </c>
      <c r="J85" s="68">
        <v>0</v>
      </c>
      <c r="L85" s="1" t="s">
        <v>103</v>
      </c>
    </row>
    <row r="86" spans="1:12" x14ac:dyDescent="0.25">
      <c r="A86" s="85" t="s">
        <v>41</v>
      </c>
      <c r="B86" s="86"/>
      <c r="C86" s="86"/>
      <c r="D86" s="86"/>
      <c r="E86" s="86"/>
      <c r="F86" s="66">
        <v>0</v>
      </c>
      <c r="G86" s="66">
        <v>0</v>
      </c>
      <c r="H86" s="67">
        <v>0</v>
      </c>
      <c r="I86" s="66">
        <f t="shared" si="2"/>
        <v>0</v>
      </c>
      <c r="J86" s="68">
        <v>0</v>
      </c>
      <c r="L86" s="1" t="s">
        <v>103</v>
      </c>
    </row>
    <row r="87" spans="1:12" x14ac:dyDescent="0.25">
      <c r="A87" s="85" t="s">
        <v>42</v>
      </c>
      <c r="B87" s="86"/>
      <c r="C87" s="86"/>
      <c r="D87" s="86"/>
      <c r="E87" s="86"/>
      <c r="F87" s="66">
        <v>129.68</v>
      </c>
      <c r="G87" s="66">
        <v>0</v>
      </c>
      <c r="H87" s="67">
        <v>129.68</v>
      </c>
      <c r="I87" s="66">
        <v>0</v>
      </c>
      <c r="J87" s="68">
        <v>0</v>
      </c>
      <c r="L87" s="1" t="s">
        <v>103</v>
      </c>
    </row>
    <row r="88" spans="1:12" x14ac:dyDescent="0.25">
      <c r="A88" s="85" t="s">
        <v>43</v>
      </c>
      <c r="B88" s="86"/>
      <c r="C88" s="86"/>
      <c r="D88" s="86"/>
      <c r="E88" s="86"/>
      <c r="F88" s="66">
        <v>0</v>
      </c>
      <c r="G88" s="66">
        <v>0</v>
      </c>
      <c r="H88" s="67">
        <v>0</v>
      </c>
      <c r="I88" s="66">
        <v>0</v>
      </c>
      <c r="J88" s="68">
        <v>0</v>
      </c>
      <c r="L88" s="1" t="s">
        <v>103</v>
      </c>
    </row>
    <row r="89" spans="1:12" ht="15.75" thickBot="1" x14ac:dyDescent="0.3">
      <c r="A89" s="174" t="s">
        <v>44</v>
      </c>
      <c r="B89" s="175"/>
      <c r="C89" s="175"/>
      <c r="D89" s="175"/>
      <c r="E89" s="175"/>
      <c r="F89" s="69">
        <f>I89</f>
        <v>0</v>
      </c>
      <c r="G89" s="69">
        <f t="shared" ref="G89:J89" si="3">SUM(G71:G88)</f>
        <v>0</v>
      </c>
      <c r="H89" s="70">
        <f t="shared" si="3"/>
        <v>129.68</v>
      </c>
      <c r="I89" s="69">
        <f t="shared" si="3"/>
        <v>0</v>
      </c>
      <c r="J89" s="71">
        <f t="shared" si="3"/>
        <v>0</v>
      </c>
      <c r="L89" s="1" t="s">
        <v>105</v>
      </c>
    </row>
    <row r="90" spans="1:12" x14ac:dyDescent="0.25">
      <c r="A90" s="16"/>
      <c r="B90" s="16"/>
      <c r="C90" s="16"/>
      <c r="D90" s="16"/>
      <c r="E90" s="16"/>
      <c r="F90" s="17"/>
      <c r="G90" s="17"/>
      <c r="H90" s="17"/>
      <c r="I90" s="17"/>
      <c r="J90" s="17"/>
    </row>
    <row r="91" spans="1:12" x14ac:dyDescent="0.25">
      <c r="A91" s="206" t="s">
        <v>45</v>
      </c>
      <c r="B91" s="206"/>
      <c r="C91" s="206"/>
      <c r="D91" s="206"/>
      <c r="E91" s="206"/>
      <c r="F91" s="206"/>
      <c r="G91" s="206"/>
      <c r="H91" s="206"/>
      <c r="I91" s="206"/>
      <c r="J91" s="206"/>
    </row>
    <row r="92" spans="1:12" x14ac:dyDescent="0.25">
      <c r="A92" s="171" t="s">
        <v>46</v>
      </c>
      <c r="B92" s="171"/>
      <c r="C92" s="171"/>
      <c r="D92" s="171"/>
      <c r="E92" s="171"/>
      <c r="F92" s="171"/>
      <c r="G92" s="171"/>
      <c r="H92" s="171"/>
      <c r="I92" s="171"/>
      <c r="J92" s="171"/>
    </row>
    <row r="93" spans="1:12" x14ac:dyDescent="0.25">
      <c r="A93" s="171" t="s">
        <v>47</v>
      </c>
      <c r="B93" s="171"/>
      <c r="C93" s="171"/>
      <c r="D93" s="171"/>
      <c r="E93" s="171"/>
      <c r="F93" s="171"/>
      <c r="G93" s="171"/>
      <c r="H93" s="171"/>
      <c r="I93" s="171"/>
      <c r="J93" s="171"/>
    </row>
    <row r="94" spans="1:12" x14ac:dyDescent="0.25">
      <c r="A94" s="171" t="s">
        <v>48</v>
      </c>
      <c r="B94" s="171"/>
      <c r="C94" s="171"/>
      <c r="D94" s="171"/>
      <c r="E94" s="171"/>
      <c r="F94" s="171"/>
      <c r="G94" s="171"/>
      <c r="H94" s="171"/>
      <c r="I94" s="171"/>
      <c r="J94" s="171"/>
    </row>
    <row r="95" spans="1:12" ht="21" customHeight="1" x14ac:dyDescent="0.25">
      <c r="A95" s="199" t="s">
        <v>49</v>
      </c>
      <c r="B95" s="200"/>
      <c r="C95" s="200"/>
      <c r="D95" s="200"/>
      <c r="E95" s="200"/>
      <c r="F95" s="200"/>
      <c r="G95" s="200"/>
      <c r="H95" s="200"/>
      <c r="I95" s="200"/>
      <c r="J95" s="200"/>
    </row>
    <row r="96" spans="1:12" ht="41.1" customHeight="1" x14ac:dyDescent="0.25">
      <c r="A96" s="201" t="s">
        <v>50</v>
      </c>
      <c r="B96" s="201"/>
      <c r="C96" s="201"/>
      <c r="D96" s="201"/>
      <c r="E96" s="201"/>
      <c r="F96" s="201"/>
      <c r="G96" s="201"/>
      <c r="H96" s="201"/>
      <c r="I96" s="201"/>
      <c r="J96" s="201"/>
    </row>
    <row r="97" spans="1:12" ht="15.75" thickBot="1" x14ac:dyDescent="0.3">
      <c r="A97" s="202" t="s">
        <v>51</v>
      </c>
      <c r="B97" s="202"/>
      <c r="C97" s="202"/>
      <c r="D97" s="202"/>
      <c r="E97" s="202"/>
      <c r="F97" s="202"/>
      <c r="G97" s="202"/>
      <c r="H97" s="202"/>
      <c r="I97" s="202"/>
      <c r="J97" s="202"/>
    </row>
    <row r="98" spans="1:12" ht="15.75" thickBot="1" x14ac:dyDescent="0.3">
      <c r="A98" s="194" t="s">
        <v>52</v>
      </c>
      <c r="B98" s="195"/>
      <c r="C98" s="195"/>
      <c r="D98" s="195"/>
      <c r="E98" s="195"/>
      <c r="F98" s="195"/>
      <c r="G98" s="195"/>
      <c r="H98" s="195"/>
      <c r="I98" s="195"/>
      <c r="J98" s="196"/>
    </row>
    <row r="99" spans="1:12" x14ac:dyDescent="0.25">
      <c r="A99" s="197" t="s">
        <v>69</v>
      </c>
      <c r="B99" s="198"/>
      <c r="C99" s="198"/>
      <c r="D99" s="198"/>
      <c r="E99" s="198"/>
      <c r="F99" s="198"/>
      <c r="G99" s="198"/>
      <c r="H99" s="198"/>
      <c r="I99" s="203"/>
      <c r="J99" s="72">
        <f>I37</f>
        <v>2879.68</v>
      </c>
      <c r="L99" s="1" t="s">
        <v>105</v>
      </c>
    </row>
    <row r="100" spans="1:12" ht="15.75" customHeight="1" x14ac:dyDescent="0.25">
      <c r="A100" s="85" t="s">
        <v>70</v>
      </c>
      <c r="B100" s="86"/>
      <c r="C100" s="86"/>
      <c r="D100" s="86"/>
      <c r="E100" s="86"/>
      <c r="F100" s="86"/>
      <c r="G100" s="86"/>
      <c r="H100" s="86"/>
      <c r="I100" s="204"/>
      <c r="J100" s="73">
        <f>F66</f>
        <v>2879.68</v>
      </c>
      <c r="L100" s="1" t="s">
        <v>105</v>
      </c>
    </row>
    <row r="101" spans="1:12" ht="15.75" customHeight="1" x14ac:dyDescent="0.25">
      <c r="A101" s="85" t="s">
        <v>68</v>
      </c>
      <c r="B101" s="86"/>
      <c r="C101" s="86"/>
      <c r="D101" s="86"/>
      <c r="E101" s="86"/>
      <c r="F101" s="86"/>
      <c r="G101" s="86"/>
      <c r="H101" s="86"/>
      <c r="I101" s="204"/>
      <c r="J101" s="73">
        <f>H36-H89</f>
        <v>0</v>
      </c>
      <c r="L101" s="1" t="s">
        <v>105</v>
      </c>
    </row>
    <row r="102" spans="1:12" ht="15.75" customHeight="1" x14ac:dyDescent="0.25">
      <c r="A102" s="85" t="s">
        <v>85</v>
      </c>
      <c r="B102" s="86"/>
      <c r="C102" s="86"/>
      <c r="D102" s="86"/>
      <c r="E102" s="86"/>
      <c r="F102" s="86"/>
      <c r="G102" s="86"/>
      <c r="H102" s="86"/>
      <c r="I102" s="204"/>
      <c r="J102" s="73">
        <f>I37-H66</f>
        <v>0</v>
      </c>
      <c r="L102" s="1" t="s">
        <v>105</v>
      </c>
    </row>
    <row r="103" spans="1:12" ht="15.75" customHeight="1" x14ac:dyDescent="0.25">
      <c r="A103" s="85" t="s">
        <v>71</v>
      </c>
      <c r="B103" s="86"/>
      <c r="C103" s="86"/>
      <c r="D103" s="86"/>
      <c r="E103" s="86"/>
      <c r="F103" s="86"/>
      <c r="G103" s="86"/>
      <c r="H103" s="86"/>
      <c r="I103" s="204"/>
      <c r="J103" s="73">
        <v>0</v>
      </c>
      <c r="L103" s="1" t="s">
        <v>103</v>
      </c>
    </row>
    <row r="104" spans="1:12" ht="15.75" customHeight="1" x14ac:dyDescent="0.25">
      <c r="A104" s="85" t="s">
        <v>79</v>
      </c>
      <c r="B104" s="86"/>
      <c r="C104" s="86"/>
      <c r="D104" s="86"/>
      <c r="E104" s="86"/>
      <c r="F104" s="86"/>
      <c r="G104" s="86"/>
      <c r="H104" s="86"/>
      <c r="I104" s="204"/>
      <c r="J104" s="73">
        <f>H36-H89</f>
        <v>0</v>
      </c>
      <c r="L104" s="1" t="s">
        <v>105</v>
      </c>
    </row>
    <row r="105" spans="1:12" ht="15.75" customHeight="1" x14ac:dyDescent="0.25">
      <c r="A105" s="190" t="s">
        <v>80</v>
      </c>
      <c r="B105" s="191"/>
      <c r="C105" s="191"/>
      <c r="D105" s="191"/>
      <c r="E105" s="191"/>
      <c r="F105" s="191"/>
      <c r="G105" s="191"/>
      <c r="H105" s="191"/>
      <c r="I105" s="204"/>
      <c r="J105" s="74">
        <f>I37-H66</f>
        <v>0</v>
      </c>
      <c r="L105" s="1" t="s">
        <v>105</v>
      </c>
    </row>
    <row r="106" spans="1:12" ht="15.75" customHeight="1" thickBot="1" x14ac:dyDescent="0.3">
      <c r="A106" s="190" t="s">
        <v>81</v>
      </c>
      <c r="B106" s="191"/>
      <c r="C106" s="191"/>
      <c r="D106" s="191"/>
      <c r="E106" s="191"/>
      <c r="F106" s="191"/>
      <c r="G106" s="191"/>
      <c r="H106" s="191"/>
      <c r="I106" s="205"/>
      <c r="J106" s="75">
        <f>J104+J103</f>
        <v>0</v>
      </c>
      <c r="L106" s="1" t="s">
        <v>105</v>
      </c>
    </row>
    <row r="107" spans="1:12" ht="66" customHeight="1" x14ac:dyDescent="0.25">
      <c r="A107" s="192" t="s">
        <v>53</v>
      </c>
      <c r="B107" s="192"/>
      <c r="C107" s="192"/>
      <c r="D107" s="192"/>
      <c r="E107" s="192"/>
      <c r="F107" s="192"/>
      <c r="G107" s="192"/>
      <c r="H107" s="192"/>
      <c r="I107" s="192"/>
      <c r="J107" s="192"/>
    </row>
    <row r="108" spans="1:12" ht="15.75" x14ac:dyDescent="0.25">
      <c r="A108" s="193" t="s">
        <v>171</v>
      </c>
      <c r="B108" s="193"/>
      <c r="C108" s="193"/>
      <c r="D108" s="193"/>
      <c r="E108" s="193"/>
      <c r="F108" s="193"/>
      <c r="G108" s="193"/>
      <c r="H108" s="193"/>
      <c r="I108" s="193"/>
      <c r="J108" s="193"/>
      <c r="L108" s="1" t="s">
        <v>103</v>
      </c>
    </row>
    <row r="109" spans="1:12" x14ac:dyDescent="0.25">
      <c r="A109" s="14" t="s">
        <v>63</v>
      </c>
      <c r="B109" s="14"/>
      <c r="C109" s="14"/>
      <c r="D109" s="14"/>
      <c r="E109" s="14"/>
      <c r="F109" s="14"/>
      <c r="G109" s="14"/>
      <c r="H109" s="14"/>
      <c r="I109" s="14"/>
      <c r="J109" s="14"/>
    </row>
    <row r="110" spans="1:12" x14ac:dyDescent="0.25">
      <c r="A110" s="14"/>
      <c r="B110" s="14"/>
      <c r="C110" s="14"/>
      <c r="D110" s="14"/>
      <c r="E110" s="14"/>
      <c r="F110" s="14"/>
      <c r="G110" s="14"/>
      <c r="H110" s="14"/>
      <c r="I110" s="14"/>
      <c r="J110" s="14"/>
    </row>
    <row r="111" spans="1:12" x14ac:dyDescent="0.25">
      <c r="A111" s="14"/>
      <c r="B111" s="14"/>
      <c r="C111" s="14"/>
      <c r="D111" s="14"/>
      <c r="E111" s="14"/>
      <c r="F111" s="14"/>
      <c r="G111" s="14"/>
      <c r="H111" s="14"/>
      <c r="I111" s="14"/>
      <c r="J111" s="14"/>
    </row>
    <row r="112" spans="1:12" ht="15.75" x14ac:dyDescent="0.25">
      <c r="A112" s="185" t="s">
        <v>61</v>
      </c>
      <c r="B112" s="186"/>
      <c r="C112" s="186"/>
      <c r="D112" s="186"/>
      <c r="E112" s="186"/>
      <c r="F112" s="186"/>
      <c r="G112" s="186"/>
      <c r="H112" s="186"/>
      <c r="I112" s="186"/>
      <c r="J112" s="186"/>
    </row>
    <row r="113" spans="1:10" ht="15.75" x14ac:dyDescent="0.25">
      <c r="A113" s="186" t="str">
        <f>E7</f>
        <v>ANTÔNIO ROBERTO ARGERI</v>
      </c>
      <c r="B113" s="186"/>
      <c r="C113" s="186"/>
      <c r="D113" s="186"/>
      <c r="E113" s="186"/>
      <c r="F113" s="186"/>
      <c r="G113" s="186"/>
      <c r="H113" s="186"/>
      <c r="I113" s="186"/>
      <c r="J113" s="186"/>
    </row>
    <row r="114" spans="1:10" ht="15.75" x14ac:dyDescent="0.25">
      <c r="A114" s="186" t="s">
        <v>62</v>
      </c>
      <c r="B114" s="186"/>
      <c r="C114" s="186"/>
      <c r="D114" s="186"/>
      <c r="E114" s="186"/>
      <c r="F114" s="186"/>
      <c r="G114" s="186"/>
      <c r="H114" s="186"/>
      <c r="I114" s="186"/>
      <c r="J114" s="186"/>
    </row>
  </sheetData>
  <mergeCells count="167">
    <mergeCell ref="A1:J1"/>
    <mergeCell ref="L1:O1"/>
    <mergeCell ref="A3:D3"/>
    <mergeCell ref="E3:J3"/>
    <mergeCell ref="A4:D4"/>
    <mergeCell ref="E4:J4"/>
    <mergeCell ref="A8:D8"/>
    <mergeCell ref="E8:J8"/>
    <mergeCell ref="A9:D9"/>
    <mergeCell ref="E9:J9"/>
    <mergeCell ref="A10:D10"/>
    <mergeCell ref="E10:J10"/>
    <mergeCell ref="A5:D5"/>
    <mergeCell ref="E5:J5"/>
    <mergeCell ref="A6:D6"/>
    <mergeCell ref="E6:J6"/>
    <mergeCell ref="A7:D7"/>
    <mergeCell ref="E7:J7"/>
    <mergeCell ref="A14:C14"/>
    <mergeCell ref="E14:F14"/>
    <mergeCell ref="G14:H14"/>
    <mergeCell ref="I14:J14"/>
    <mergeCell ref="A15:C15"/>
    <mergeCell ref="E15:F15"/>
    <mergeCell ref="G15:H15"/>
    <mergeCell ref="I15:J15"/>
    <mergeCell ref="A11:D11"/>
    <mergeCell ref="E11:J11"/>
    <mergeCell ref="A13:C13"/>
    <mergeCell ref="E13:F13"/>
    <mergeCell ref="G13:H13"/>
    <mergeCell ref="I13:J13"/>
    <mergeCell ref="A16:C16"/>
    <mergeCell ref="E16:F16"/>
    <mergeCell ref="G16:H16"/>
    <mergeCell ref="I16:J16"/>
    <mergeCell ref="A18:J18"/>
    <mergeCell ref="A19:B19"/>
    <mergeCell ref="C19:D19"/>
    <mergeCell ref="E19:F19"/>
    <mergeCell ref="G19:H19"/>
    <mergeCell ref="I19:J19"/>
    <mergeCell ref="A20:B20"/>
    <mergeCell ref="C20:D20"/>
    <mergeCell ref="E20:F20"/>
    <mergeCell ref="G20:H20"/>
    <mergeCell ref="I20:J20"/>
    <mergeCell ref="A21:B21"/>
    <mergeCell ref="C21:D21"/>
    <mergeCell ref="E21:F21"/>
    <mergeCell ref="G21:H21"/>
    <mergeCell ref="I21:J21"/>
    <mergeCell ref="A22:B22"/>
    <mergeCell ref="C22:D22"/>
    <mergeCell ref="E22:F22"/>
    <mergeCell ref="G22:H22"/>
    <mergeCell ref="I22:J22"/>
    <mergeCell ref="A23:B23"/>
    <mergeCell ref="C23:D23"/>
    <mergeCell ref="E23:F23"/>
    <mergeCell ref="G23:H23"/>
    <mergeCell ref="I23:J23"/>
    <mergeCell ref="A24:B24"/>
    <mergeCell ref="C24:D24"/>
    <mergeCell ref="E24:F24"/>
    <mergeCell ref="G24:H24"/>
    <mergeCell ref="I24:J24"/>
    <mergeCell ref="A25:B25"/>
    <mergeCell ref="C25:D25"/>
    <mergeCell ref="E25:F25"/>
    <mergeCell ref="G25:H25"/>
    <mergeCell ref="I25:J25"/>
    <mergeCell ref="A28:B28"/>
    <mergeCell ref="C28:D28"/>
    <mergeCell ref="E28:F28"/>
    <mergeCell ref="G28:H28"/>
    <mergeCell ref="I28:J28"/>
    <mergeCell ref="A29:F29"/>
    <mergeCell ref="G29:H29"/>
    <mergeCell ref="I29:J29"/>
    <mergeCell ref="A26:B26"/>
    <mergeCell ref="C26:D26"/>
    <mergeCell ref="E26:F26"/>
    <mergeCell ref="G26:H26"/>
    <mergeCell ref="I26:J26"/>
    <mergeCell ref="A27:B27"/>
    <mergeCell ref="C27:D27"/>
    <mergeCell ref="E27:F27"/>
    <mergeCell ref="G27:H27"/>
    <mergeCell ref="I27:J27"/>
    <mergeCell ref="A30:F30"/>
    <mergeCell ref="G30:G37"/>
    <mergeCell ref="J30:J37"/>
    <mergeCell ref="A31:F31"/>
    <mergeCell ref="A32:F32"/>
    <mergeCell ref="A33:F33"/>
    <mergeCell ref="A34:F34"/>
    <mergeCell ref="A35:F35"/>
    <mergeCell ref="A36:F36"/>
    <mergeCell ref="A37:F37"/>
    <mergeCell ref="A46:J46"/>
    <mergeCell ref="A47:E47"/>
    <mergeCell ref="A48:E48"/>
    <mergeCell ref="A49:E49"/>
    <mergeCell ref="A50:E50"/>
    <mergeCell ref="A51:E51"/>
    <mergeCell ref="A39:J39"/>
    <mergeCell ref="A40:J40"/>
    <mergeCell ref="A41:J41"/>
    <mergeCell ref="A43:J43"/>
    <mergeCell ref="A44:J44"/>
    <mergeCell ref="A45:J45"/>
    <mergeCell ref="A60:E60"/>
    <mergeCell ref="A61:E61"/>
    <mergeCell ref="A62:E62"/>
    <mergeCell ref="A63:E63"/>
    <mergeCell ref="A64:E64"/>
    <mergeCell ref="A65:E65"/>
    <mergeCell ref="A52:E52"/>
    <mergeCell ref="A53:E53"/>
    <mergeCell ref="A54:E54"/>
    <mergeCell ref="A55:E57"/>
    <mergeCell ref="A58:E58"/>
    <mergeCell ref="A59:E59"/>
    <mergeCell ref="A73:E73"/>
    <mergeCell ref="A74:E74"/>
    <mergeCell ref="A75:E75"/>
    <mergeCell ref="A76:E76"/>
    <mergeCell ref="A77:E77"/>
    <mergeCell ref="A78:E80"/>
    <mergeCell ref="A66:E66"/>
    <mergeCell ref="A68:J68"/>
    <mergeCell ref="A69:J69"/>
    <mergeCell ref="A70:E70"/>
    <mergeCell ref="A71:E71"/>
    <mergeCell ref="A72:E72"/>
    <mergeCell ref="A87:E87"/>
    <mergeCell ref="A88:E88"/>
    <mergeCell ref="A89:E89"/>
    <mergeCell ref="A91:J91"/>
    <mergeCell ref="A92:J92"/>
    <mergeCell ref="A93:J93"/>
    <mergeCell ref="A81:E81"/>
    <mergeCell ref="A82:E82"/>
    <mergeCell ref="A83:E83"/>
    <mergeCell ref="A84:E84"/>
    <mergeCell ref="A85:E85"/>
    <mergeCell ref="A86:E86"/>
    <mergeCell ref="A94:J94"/>
    <mergeCell ref="A95:J95"/>
    <mergeCell ref="A96:J96"/>
    <mergeCell ref="A97:J97"/>
    <mergeCell ref="A98:J98"/>
    <mergeCell ref="A99:H99"/>
    <mergeCell ref="I99:I106"/>
    <mergeCell ref="A100:H100"/>
    <mergeCell ref="A101:H101"/>
    <mergeCell ref="A102:H102"/>
    <mergeCell ref="A112:J112"/>
    <mergeCell ref="A113:J113"/>
    <mergeCell ref="A114:J114"/>
    <mergeCell ref="A103:H103"/>
    <mergeCell ref="A104:H104"/>
    <mergeCell ref="A105:H105"/>
    <mergeCell ref="A106:H106"/>
    <mergeCell ref="A107:J107"/>
    <mergeCell ref="A108:J108"/>
  </mergeCells>
  <pageMargins left="0.51181102362204722" right="0.51181102362204722" top="0.78740157480314965" bottom="0.78740157480314965" header="0.31496062992125984" footer="0.31496062992125984"/>
  <pageSetup paperSize="9" scale="85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4"/>
  <sheetViews>
    <sheetView topLeftCell="A109" workbookViewId="0">
      <selection activeCell="A115" sqref="A115:J115"/>
    </sheetView>
  </sheetViews>
  <sheetFormatPr defaultColWidth="9.140625" defaultRowHeight="15" x14ac:dyDescent="0.25"/>
  <cols>
    <col min="1" max="3" width="8.5703125" style="1" customWidth="1"/>
    <col min="4" max="4" width="11.5703125" style="1" bestFit="1" customWidth="1"/>
    <col min="5" max="5" width="3.5703125" style="1" customWidth="1"/>
    <col min="6" max="9" width="12.7109375" style="1" customWidth="1"/>
    <col min="10" max="11" width="14.28515625" style="1" bestFit="1" customWidth="1"/>
    <col min="12" max="12" width="23.85546875" style="1" bestFit="1" customWidth="1"/>
    <col min="13" max="16384" width="9.140625" style="1"/>
  </cols>
  <sheetData>
    <row r="1" spans="1:15" ht="42" customHeight="1" thickBot="1" x14ac:dyDescent="0.3">
      <c r="A1" s="114" t="s">
        <v>57</v>
      </c>
      <c r="B1" s="115"/>
      <c r="C1" s="115"/>
      <c r="D1" s="115"/>
      <c r="E1" s="115"/>
      <c r="F1" s="115"/>
      <c r="G1" s="115"/>
      <c r="H1" s="115"/>
      <c r="I1" s="115"/>
      <c r="J1" s="116"/>
      <c r="L1" s="84" t="s">
        <v>102</v>
      </c>
      <c r="M1" s="84"/>
      <c r="N1" s="84"/>
      <c r="O1" s="84"/>
    </row>
    <row r="2" spans="1:15" ht="15.75" thickBot="1" x14ac:dyDescent="0.3">
      <c r="A2" s="9"/>
      <c r="B2" s="9"/>
      <c r="C2" s="9"/>
      <c r="D2" s="9"/>
      <c r="E2" s="9"/>
      <c r="F2" s="9"/>
      <c r="G2" s="9"/>
      <c r="H2" s="9"/>
      <c r="I2" s="9"/>
      <c r="J2" s="9"/>
    </row>
    <row r="3" spans="1:15" s="8" customFormat="1" ht="21" customHeight="1" x14ac:dyDescent="0.25">
      <c r="A3" s="117" t="s">
        <v>0</v>
      </c>
      <c r="B3" s="118"/>
      <c r="C3" s="118"/>
      <c r="D3" s="118"/>
      <c r="E3" s="119" t="s">
        <v>55</v>
      </c>
      <c r="F3" s="119"/>
      <c r="G3" s="119"/>
      <c r="H3" s="119"/>
      <c r="I3" s="119"/>
      <c r="J3" s="120"/>
    </row>
    <row r="4" spans="1:15" s="8" customFormat="1" ht="42" customHeight="1" x14ac:dyDescent="0.25">
      <c r="A4" s="90" t="s">
        <v>1</v>
      </c>
      <c r="B4" s="91"/>
      <c r="C4" s="91"/>
      <c r="D4" s="91"/>
      <c r="E4" s="92" t="s">
        <v>135</v>
      </c>
      <c r="F4" s="92"/>
      <c r="G4" s="92"/>
      <c r="H4" s="92"/>
      <c r="I4" s="92"/>
      <c r="J4" s="93"/>
      <c r="L4" s="8" t="s">
        <v>103</v>
      </c>
    </row>
    <row r="5" spans="1:15" s="8" customFormat="1" ht="21" customHeight="1" x14ac:dyDescent="0.25">
      <c r="A5" s="90" t="s">
        <v>2</v>
      </c>
      <c r="B5" s="91"/>
      <c r="C5" s="91"/>
      <c r="D5" s="91"/>
      <c r="E5" s="94" t="s">
        <v>119</v>
      </c>
      <c r="F5" s="94"/>
      <c r="G5" s="94"/>
      <c r="H5" s="94"/>
      <c r="I5" s="94"/>
      <c r="J5" s="95"/>
      <c r="L5" s="8" t="s">
        <v>103</v>
      </c>
    </row>
    <row r="6" spans="1:15" s="8" customFormat="1" ht="21" customHeight="1" x14ac:dyDescent="0.25">
      <c r="A6" s="90" t="s">
        <v>91</v>
      </c>
      <c r="B6" s="91"/>
      <c r="C6" s="91"/>
      <c r="D6" s="91"/>
      <c r="E6" s="94" t="s">
        <v>136</v>
      </c>
      <c r="F6" s="94"/>
      <c r="G6" s="94"/>
      <c r="H6" s="94"/>
      <c r="I6" s="94"/>
      <c r="J6" s="95"/>
      <c r="L6" s="8" t="s">
        <v>103</v>
      </c>
    </row>
    <row r="7" spans="1:15" s="8" customFormat="1" ht="21" customHeight="1" x14ac:dyDescent="0.25">
      <c r="A7" s="90" t="s">
        <v>3</v>
      </c>
      <c r="B7" s="91"/>
      <c r="C7" s="91"/>
      <c r="D7" s="91"/>
      <c r="E7" s="94" t="s">
        <v>137</v>
      </c>
      <c r="F7" s="94"/>
      <c r="G7" s="94"/>
      <c r="H7" s="94"/>
      <c r="I7" s="94"/>
      <c r="J7" s="95"/>
      <c r="L7" s="8" t="s">
        <v>103</v>
      </c>
    </row>
    <row r="8" spans="1:15" s="8" customFormat="1" ht="21" customHeight="1" x14ac:dyDescent="0.25">
      <c r="A8" s="90" t="s">
        <v>4</v>
      </c>
      <c r="B8" s="91"/>
      <c r="C8" s="91"/>
      <c r="D8" s="91"/>
      <c r="E8" s="94" t="s">
        <v>138</v>
      </c>
      <c r="F8" s="94"/>
      <c r="G8" s="94"/>
      <c r="H8" s="94"/>
      <c r="I8" s="94"/>
      <c r="J8" s="95"/>
      <c r="L8" s="8" t="s">
        <v>103</v>
      </c>
    </row>
    <row r="9" spans="1:15" s="8" customFormat="1" ht="51" customHeight="1" x14ac:dyDescent="0.25">
      <c r="A9" s="90" t="s">
        <v>5</v>
      </c>
      <c r="B9" s="91"/>
      <c r="C9" s="91"/>
      <c r="D9" s="91"/>
      <c r="E9" s="222" t="s">
        <v>120</v>
      </c>
      <c r="F9" s="222"/>
      <c r="G9" s="222"/>
      <c r="H9" s="222"/>
      <c r="I9" s="222"/>
      <c r="J9" s="223"/>
      <c r="L9" s="8" t="s">
        <v>103</v>
      </c>
    </row>
    <row r="10" spans="1:15" s="8" customFormat="1" ht="21" customHeight="1" x14ac:dyDescent="0.25">
      <c r="A10" s="90" t="s">
        <v>6</v>
      </c>
      <c r="B10" s="91"/>
      <c r="C10" s="91"/>
      <c r="D10" s="91"/>
      <c r="E10" s="94" t="s">
        <v>115</v>
      </c>
      <c r="F10" s="94"/>
      <c r="G10" s="94"/>
      <c r="H10" s="94"/>
      <c r="I10" s="94"/>
      <c r="J10" s="95"/>
      <c r="L10" s="8" t="s">
        <v>103</v>
      </c>
    </row>
    <row r="11" spans="1:15" s="8" customFormat="1" ht="21" customHeight="1" thickBot="1" x14ac:dyDescent="0.3">
      <c r="A11" s="124" t="s">
        <v>7</v>
      </c>
      <c r="B11" s="125"/>
      <c r="C11" s="125"/>
      <c r="D11" s="125"/>
      <c r="E11" s="126" t="s">
        <v>139</v>
      </c>
      <c r="F11" s="126"/>
      <c r="G11" s="126"/>
      <c r="H11" s="126"/>
      <c r="I11" s="126"/>
      <c r="J11" s="127"/>
      <c r="L11" s="8" t="s">
        <v>103</v>
      </c>
    </row>
    <row r="12" spans="1:15" s="8" customFormat="1" ht="15.75" thickBot="1" x14ac:dyDescent="0.3">
      <c r="A12" s="10"/>
      <c r="B12" s="10"/>
      <c r="C12" s="10"/>
      <c r="D12" s="10"/>
      <c r="E12" s="11"/>
      <c r="F12" s="11"/>
      <c r="G12" s="11"/>
      <c r="H12" s="11"/>
      <c r="I12" s="11"/>
      <c r="J12" s="11"/>
    </row>
    <row r="13" spans="1:15" x14ac:dyDescent="0.25">
      <c r="A13" s="121" t="s">
        <v>8</v>
      </c>
      <c r="B13" s="122"/>
      <c r="C13" s="122"/>
      <c r="D13" s="83" t="s">
        <v>58</v>
      </c>
      <c r="E13" s="122" t="s">
        <v>9</v>
      </c>
      <c r="F13" s="122"/>
      <c r="G13" s="122" t="s">
        <v>10</v>
      </c>
      <c r="H13" s="122"/>
      <c r="I13" s="122" t="s">
        <v>11</v>
      </c>
      <c r="J13" s="123"/>
    </row>
    <row r="14" spans="1:15" x14ac:dyDescent="0.25">
      <c r="A14" s="98" t="s">
        <v>60</v>
      </c>
      <c r="B14" s="99"/>
      <c r="C14" s="99"/>
      <c r="D14" s="57" t="s">
        <v>121</v>
      </c>
      <c r="E14" s="100">
        <v>45289</v>
      </c>
      <c r="F14" s="100"/>
      <c r="G14" s="100" t="s">
        <v>122</v>
      </c>
      <c r="H14" s="101"/>
      <c r="I14" s="102">
        <v>16560</v>
      </c>
      <c r="J14" s="103"/>
      <c r="L14" s="1" t="s">
        <v>103</v>
      </c>
      <c r="M14" s="33"/>
    </row>
    <row r="15" spans="1:15" x14ac:dyDescent="0.25">
      <c r="A15" s="98" t="s">
        <v>12</v>
      </c>
      <c r="B15" s="99"/>
      <c r="C15" s="99"/>
      <c r="D15" s="15"/>
      <c r="E15" s="110"/>
      <c r="F15" s="111"/>
      <c r="G15" s="111"/>
      <c r="H15" s="111"/>
      <c r="I15" s="112"/>
      <c r="J15" s="113"/>
      <c r="L15" s="1" t="s">
        <v>103</v>
      </c>
      <c r="M15" s="34"/>
    </row>
    <row r="16" spans="1:15" ht="15.75" thickBot="1" x14ac:dyDescent="0.3">
      <c r="A16" s="128" t="s">
        <v>12</v>
      </c>
      <c r="B16" s="129"/>
      <c r="C16" s="129"/>
      <c r="D16" s="13"/>
      <c r="E16" s="130"/>
      <c r="F16" s="130"/>
      <c r="G16" s="130"/>
      <c r="H16" s="130"/>
      <c r="I16" s="130"/>
      <c r="J16" s="131"/>
      <c r="L16" s="1" t="s">
        <v>103</v>
      </c>
    </row>
    <row r="17" spans="1:13" ht="15.75" thickBot="1" x14ac:dyDescent="0.3">
      <c r="A17" s="12"/>
      <c r="B17" s="12"/>
      <c r="C17" s="12"/>
      <c r="D17" s="12"/>
      <c r="E17" s="12"/>
      <c r="F17" s="12"/>
      <c r="G17" s="12"/>
      <c r="H17" s="12"/>
      <c r="I17" s="12"/>
      <c r="J17" s="12"/>
    </row>
    <row r="18" spans="1:13" x14ac:dyDescent="0.25">
      <c r="A18" s="104" t="s">
        <v>13</v>
      </c>
      <c r="B18" s="105"/>
      <c r="C18" s="105"/>
      <c r="D18" s="105"/>
      <c r="E18" s="105"/>
      <c r="F18" s="105"/>
      <c r="G18" s="105"/>
      <c r="H18" s="105"/>
      <c r="I18" s="105"/>
      <c r="J18" s="106"/>
    </row>
    <row r="19" spans="1:13" ht="37.5" customHeight="1" x14ac:dyDescent="0.25">
      <c r="A19" s="107" t="s">
        <v>14</v>
      </c>
      <c r="B19" s="108"/>
      <c r="C19" s="108" t="s">
        <v>15</v>
      </c>
      <c r="D19" s="108"/>
      <c r="E19" s="108" t="s">
        <v>16</v>
      </c>
      <c r="F19" s="108"/>
      <c r="G19" s="108" t="s">
        <v>17</v>
      </c>
      <c r="H19" s="108"/>
      <c r="I19" s="108" t="s">
        <v>18</v>
      </c>
      <c r="J19" s="109"/>
    </row>
    <row r="20" spans="1:13" x14ac:dyDescent="0.25">
      <c r="A20" s="243">
        <v>45550</v>
      </c>
      <c r="B20" s="211"/>
      <c r="C20" s="213">
        <v>1380</v>
      </c>
      <c r="D20" s="213"/>
      <c r="E20" s="243">
        <v>45550</v>
      </c>
      <c r="F20" s="211"/>
      <c r="G20" s="232">
        <v>553345000015018</v>
      </c>
      <c r="H20" s="133"/>
      <c r="I20" s="213">
        <v>1380</v>
      </c>
      <c r="J20" s="214"/>
      <c r="L20" s="1" t="s">
        <v>103</v>
      </c>
    </row>
    <row r="21" spans="1:13" x14ac:dyDescent="0.25">
      <c r="A21" s="207">
        <v>45580</v>
      </c>
      <c r="B21" s="208"/>
      <c r="C21" s="213">
        <v>1380</v>
      </c>
      <c r="D21" s="213"/>
      <c r="E21" s="207">
        <v>45580</v>
      </c>
      <c r="F21" s="208"/>
      <c r="G21" s="232">
        <v>553345000015018</v>
      </c>
      <c r="H21" s="133"/>
      <c r="I21" s="213">
        <v>1380</v>
      </c>
      <c r="J21" s="214"/>
      <c r="L21" s="1" t="s">
        <v>103</v>
      </c>
    </row>
    <row r="22" spans="1:13" x14ac:dyDescent="0.25">
      <c r="A22" s="207">
        <v>45611</v>
      </c>
      <c r="B22" s="208"/>
      <c r="C22" s="213">
        <v>1380</v>
      </c>
      <c r="D22" s="213"/>
      <c r="E22" s="207">
        <v>45611</v>
      </c>
      <c r="F22" s="208"/>
      <c r="G22" s="232">
        <v>553345000015018</v>
      </c>
      <c r="H22" s="133"/>
      <c r="I22" s="213">
        <v>1380</v>
      </c>
      <c r="J22" s="214"/>
      <c r="L22" s="1" t="s">
        <v>103</v>
      </c>
    </row>
    <row r="23" spans="1:13" x14ac:dyDescent="0.25">
      <c r="A23" s="207">
        <v>45641</v>
      </c>
      <c r="B23" s="208"/>
      <c r="C23" s="213">
        <v>1380</v>
      </c>
      <c r="D23" s="213"/>
      <c r="E23" s="207">
        <v>45641</v>
      </c>
      <c r="F23" s="208"/>
      <c r="G23" s="232">
        <v>553345000015018</v>
      </c>
      <c r="H23" s="133"/>
      <c r="I23" s="213">
        <v>1380</v>
      </c>
      <c r="J23" s="214"/>
      <c r="L23" s="1" t="s">
        <v>103</v>
      </c>
    </row>
    <row r="24" spans="1:13" x14ac:dyDescent="0.25">
      <c r="A24" s="207"/>
      <c r="B24" s="208"/>
      <c r="C24" s="213"/>
      <c r="D24" s="213"/>
      <c r="E24" s="207"/>
      <c r="F24" s="208"/>
      <c r="G24" s="232"/>
      <c r="H24" s="133"/>
      <c r="I24" s="213"/>
      <c r="J24" s="214"/>
      <c r="L24" s="1" t="s">
        <v>103</v>
      </c>
      <c r="M24" s="1" t="s">
        <v>63</v>
      </c>
    </row>
    <row r="25" spans="1:13" x14ac:dyDescent="0.25">
      <c r="A25" s="207"/>
      <c r="B25" s="208"/>
      <c r="C25" s="213"/>
      <c r="D25" s="213"/>
      <c r="E25" s="207"/>
      <c r="F25" s="208"/>
      <c r="G25" s="232"/>
      <c r="H25" s="133"/>
      <c r="I25" s="213"/>
      <c r="J25" s="214"/>
      <c r="L25" s="1" t="s">
        <v>103</v>
      </c>
    </row>
    <row r="26" spans="1:13" x14ac:dyDescent="0.25">
      <c r="A26" s="207"/>
      <c r="B26" s="208"/>
      <c r="C26" s="213"/>
      <c r="D26" s="213"/>
      <c r="E26" s="207"/>
      <c r="F26" s="208"/>
      <c r="G26" s="232"/>
      <c r="H26" s="133"/>
      <c r="I26" s="213"/>
      <c r="J26" s="214"/>
      <c r="L26" s="1" t="s">
        <v>103</v>
      </c>
    </row>
    <row r="27" spans="1:13" x14ac:dyDescent="0.25">
      <c r="A27" s="207"/>
      <c r="B27" s="208"/>
      <c r="C27" s="213"/>
      <c r="D27" s="213"/>
      <c r="E27" s="207"/>
      <c r="F27" s="208"/>
      <c r="G27" s="232"/>
      <c r="H27" s="133"/>
      <c r="I27" s="213"/>
      <c r="J27" s="214"/>
      <c r="L27" s="1" t="s">
        <v>103</v>
      </c>
    </row>
    <row r="28" spans="1:13" x14ac:dyDescent="0.25">
      <c r="A28" s="243"/>
      <c r="B28" s="211"/>
      <c r="C28" s="213"/>
      <c r="D28" s="213"/>
      <c r="E28" s="243"/>
      <c r="F28" s="211"/>
      <c r="G28" s="232"/>
      <c r="H28" s="133"/>
      <c r="I28" s="213"/>
      <c r="J28" s="214"/>
      <c r="L28" s="1" t="s">
        <v>103</v>
      </c>
    </row>
    <row r="29" spans="1:13" x14ac:dyDescent="0.25">
      <c r="A29" s="207"/>
      <c r="B29" s="208"/>
      <c r="C29" s="213"/>
      <c r="D29" s="213"/>
      <c r="E29" s="207"/>
      <c r="F29" s="208"/>
      <c r="G29" s="232"/>
      <c r="H29" s="133"/>
      <c r="I29" s="213"/>
      <c r="J29" s="214"/>
      <c r="L29" s="1" t="s">
        <v>103</v>
      </c>
    </row>
    <row r="30" spans="1:13" x14ac:dyDescent="0.25">
      <c r="A30" s="207"/>
      <c r="B30" s="208"/>
      <c r="C30" s="213"/>
      <c r="D30" s="213"/>
      <c r="E30" s="207"/>
      <c r="F30" s="208"/>
      <c r="G30" s="232"/>
      <c r="H30" s="133"/>
      <c r="I30" s="213"/>
      <c r="J30" s="214"/>
      <c r="L30" s="1" t="s">
        <v>103</v>
      </c>
    </row>
    <row r="31" spans="1:13" x14ac:dyDescent="0.25">
      <c r="A31" s="207"/>
      <c r="B31" s="208"/>
      <c r="C31" s="213"/>
      <c r="D31" s="213"/>
      <c r="E31" s="207"/>
      <c r="F31" s="208"/>
      <c r="G31" s="232"/>
      <c r="H31" s="133"/>
      <c r="I31" s="213"/>
      <c r="J31" s="214"/>
      <c r="L31" s="1" t="s">
        <v>103</v>
      </c>
    </row>
    <row r="32" spans="1:13" x14ac:dyDescent="0.25">
      <c r="A32" s="268"/>
      <c r="B32" s="269"/>
      <c r="C32" s="271"/>
      <c r="D32" s="272"/>
      <c r="E32" s="268"/>
      <c r="F32" s="269"/>
      <c r="G32" s="270"/>
      <c r="H32" s="269"/>
      <c r="I32" s="266"/>
      <c r="J32" s="267"/>
      <c r="L32" s="1" t="s">
        <v>103</v>
      </c>
    </row>
    <row r="33" spans="1:12" x14ac:dyDescent="0.25">
      <c r="A33" s="268"/>
      <c r="B33" s="269"/>
      <c r="C33" s="271"/>
      <c r="D33" s="272"/>
      <c r="E33" s="268"/>
      <c r="F33" s="269"/>
      <c r="G33" s="270"/>
      <c r="H33" s="269"/>
      <c r="I33" s="266"/>
      <c r="J33" s="267"/>
      <c r="L33" s="1" t="s">
        <v>103</v>
      </c>
    </row>
    <row r="34" spans="1:12" x14ac:dyDescent="0.25">
      <c r="A34" s="268"/>
      <c r="B34" s="269"/>
      <c r="C34" s="271"/>
      <c r="D34" s="272"/>
      <c r="E34" s="268"/>
      <c r="F34" s="269"/>
      <c r="G34" s="270"/>
      <c r="H34" s="269"/>
      <c r="I34" s="266" t="str">
        <f t="shared" ref="I34" si="0">IF(C34="","",C34)</f>
        <v/>
      </c>
      <c r="J34" s="267"/>
      <c r="L34" s="1" t="s">
        <v>103</v>
      </c>
    </row>
    <row r="35" spans="1:12" ht="15" customHeight="1" thickBot="1" x14ac:dyDescent="0.3">
      <c r="A35" s="152" t="s">
        <v>54</v>
      </c>
      <c r="B35" s="153"/>
      <c r="C35" s="153"/>
      <c r="D35" s="153"/>
      <c r="E35" s="153"/>
      <c r="F35" s="154"/>
      <c r="G35" s="149" t="s">
        <v>59</v>
      </c>
      <c r="H35" s="149"/>
      <c r="I35" s="150" t="s">
        <v>67</v>
      </c>
      <c r="J35" s="151"/>
    </row>
    <row r="36" spans="1:12" x14ac:dyDescent="0.25">
      <c r="A36" s="147" t="s">
        <v>72</v>
      </c>
      <c r="B36" s="148"/>
      <c r="C36" s="148"/>
      <c r="D36" s="148"/>
      <c r="E36" s="148"/>
      <c r="F36" s="148"/>
      <c r="G36" s="155"/>
      <c r="H36" s="26">
        <f>'2º QUAD 24'!J105</f>
        <v>15.7</v>
      </c>
      <c r="I36" s="31">
        <v>3264.47</v>
      </c>
      <c r="J36" s="158"/>
      <c r="L36" s="1" t="s">
        <v>104</v>
      </c>
    </row>
    <row r="37" spans="1:12" x14ac:dyDescent="0.25">
      <c r="A37" s="87" t="s">
        <v>73</v>
      </c>
      <c r="B37" s="88"/>
      <c r="C37" s="88"/>
      <c r="D37" s="88"/>
      <c r="E37" s="88"/>
      <c r="F37" s="88"/>
      <c r="G37" s="156"/>
      <c r="H37" s="27"/>
      <c r="I37" s="24">
        <f>'SET 24'!I37+'OUT 24'!I31+'NOV 24'!I31+'DEZ 24'!I31</f>
        <v>5520</v>
      </c>
      <c r="J37" s="158"/>
      <c r="L37" s="1" t="s">
        <v>104</v>
      </c>
    </row>
    <row r="38" spans="1:12" x14ac:dyDescent="0.25">
      <c r="A38" s="160" t="s">
        <v>82</v>
      </c>
      <c r="B38" s="88"/>
      <c r="C38" s="88"/>
      <c r="D38" s="88"/>
      <c r="E38" s="88"/>
      <c r="F38" s="88"/>
      <c r="G38" s="156"/>
      <c r="H38" s="28">
        <f>'SET 24'!H38+'OUT 24'!H32+'NOV 24'!H32+'DEZ 24'!H32</f>
        <v>274.72000000000003</v>
      </c>
      <c r="I38" s="25"/>
      <c r="J38" s="158"/>
      <c r="L38" s="1" t="s">
        <v>104</v>
      </c>
    </row>
    <row r="39" spans="1:12" x14ac:dyDescent="0.25">
      <c r="A39" s="87" t="s">
        <v>83</v>
      </c>
      <c r="B39" s="88"/>
      <c r="C39" s="88"/>
      <c r="D39" s="88"/>
      <c r="E39" s="88"/>
      <c r="F39" s="88"/>
      <c r="G39" s="156"/>
      <c r="H39" s="27"/>
      <c r="I39" s="24">
        <f>'SET 24'!I39+'OUT 24'!I33+'NOV 24'!I33+'DEZ 24'!I33</f>
        <v>0</v>
      </c>
      <c r="J39" s="158"/>
      <c r="L39" s="1" t="s">
        <v>104</v>
      </c>
    </row>
    <row r="40" spans="1:12" ht="24" customHeight="1" x14ac:dyDescent="0.25">
      <c r="A40" s="87" t="s">
        <v>88</v>
      </c>
      <c r="B40" s="88"/>
      <c r="C40" s="88"/>
      <c r="D40" s="88"/>
      <c r="E40" s="88"/>
      <c r="F40" s="88"/>
      <c r="G40" s="156"/>
      <c r="H40" s="28">
        <f>'SET 24'!H40+'OUT 24'!H34+'NOV 24'!H34+'DEZ 24'!H34</f>
        <v>0</v>
      </c>
      <c r="I40" s="24">
        <f>'SET 24'!I40+'OUT 24'!I34+'NOV 24'!I34+'DEZ 24'!I34</f>
        <v>0</v>
      </c>
      <c r="J40" s="158"/>
      <c r="L40" s="1" t="s">
        <v>104</v>
      </c>
    </row>
    <row r="41" spans="1:12" x14ac:dyDescent="0.25">
      <c r="A41" s="87" t="s">
        <v>76</v>
      </c>
      <c r="B41" s="88"/>
      <c r="C41" s="88"/>
      <c r="D41" s="88"/>
      <c r="E41" s="88"/>
      <c r="F41" s="89"/>
      <c r="G41" s="156"/>
      <c r="H41" s="27"/>
      <c r="I41" s="24">
        <f>I36+I37+I39+I40</f>
        <v>8784.4699999999993</v>
      </c>
      <c r="J41" s="158"/>
      <c r="L41" s="1" t="s">
        <v>104</v>
      </c>
    </row>
    <row r="42" spans="1:12" x14ac:dyDescent="0.25">
      <c r="A42" s="87" t="s">
        <v>77</v>
      </c>
      <c r="B42" s="88"/>
      <c r="C42" s="88"/>
      <c r="D42" s="88"/>
      <c r="E42" s="88"/>
      <c r="F42" s="89"/>
      <c r="G42" s="156"/>
      <c r="H42" s="28">
        <v>129.68</v>
      </c>
      <c r="I42" s="27"/>
      <c r="J42" s="158"/>
      <c r="L42" s="1" t="s">
        <v>104</v>
      </c>
    </row>
    <row r="43" spans="1:12" ht="15" customHeight="1" thickBot="1" x14ac:dyDescent="0.3">
      <c r="A43" s="172" t="s">
        <v>78</v>
      </c>
      <c r="B43" s="173"/>
      <c r="C43" s="173"/>
      <c r="D43" s="173"/>
      <c r="E43" s="173"/>
      <c r="F43" s="173"/>
      <c r="G43" s="157"/>
      <c r="H43" s="29"/>
      <c r="I43" s="30">
        <f>I41+H42</f>
        <v>8914.15</v>
      </c>
      <c r="J43" s="159"/>
      <c r="L43" s="1" t="s">
        <v>104</v>
      </c>
    </row>
    <row r="45" spans="1:12" x14ac:dyDescent="0.25">
      <c r="A45" s="171" t="s">
        <v>19</v>
      </c>
      <c r="B45" s="171"/>
      <c r="C45" s="171"/>
      <c r="D45" s="171"/>
      <c r="E45" s="171"/>
      <c r="F45" s="171"/>
      <c r="G45" s="171"/>
      <c r="H45" s="171"/>
      <c r="I45" s="171"/>
      <c r="J45" s="171"/>
    </row>
    <row r="46" spans="1:12" x14ac:dyDescent="0.25">
      <c r="A46" s="171" t="s">
        <v>20</v>
      </c>
      <c r="B46" s="171"/>
      <c r="C46" s="171"/>
      <c r="D46" s="171"/>
      <c r="E46" s="171"/>
      <c r="F46" s="171"/>
      <c r="G46" s="171"/>
      <c r="H46" s="171"/>
      <c r="I46" s="171"/>
      <c r="J46" s="171"/>
    </row>
    <row r="47" spans="1:12" x14ac:dyDescent="0.25">
      <c r="A47" s="171" t="s">
        <v>21</v>
      </c>
      <c r="B47" s="171"/>
      <c r="C47" s="171"/>
      <c r="D47" s="171"/>
      <c r="E47" s="171"/>
      <c r="F47" s="171"/>
      <c r="G47" s="171"/>
      <c r="H47" s="171"/>
      <c r="I47" s="171"/>
      <c r="J47" s="171"/>
    </row>
    <row r="48" spans="1:12" ht="15.75" thickBot="1" x14ac:dyDescent="0.3"/>
    <row r="49" spans="1:12" ht="63" customHeight="1" thickBot="1" x14ac:dyDescent="0.3">
      <c r="A49" s="161" t="s">
        <v>172</v>
      </c>
      <c r="B49" s="162"/>
      <c r="C49" s="162"/>
      <c r="D49" s="162"/>
      <c r="E49" s="162"/>
      <c r="F49" s="162"/>
      <c r="G49" s="162"/>
      <c r="H49" s="162"/>
      <c r="I49" s="162"/>
      <c r="J49" s="163"/>
      <c r="L49" s="8" t="s">
        <v>103</v>
      </c>
    </row>
    <row r="50" spans="1:12" ht="15.75" thickBot="1" x14ac:dyDescent="0.3">
      <c r="A50" s="164"/>
      <c r="B50" s="164"/>
      <c r="C50" s="164"/>
      <c r="D50" s="164"/>
      <c r="E50" s="164"/>
      <c r="F50" s="164"/>
      <c r="G50" s="164"/>
      <c r="H50" s="164"/>
      <c r="I50" s="164"/>
      <c r="J50" s="164"/>
    </row>
    <row r="51" spans="1:12" x14ac:dyDescent="0.25">
      <c r="A51" s="104" t="s">
        <v>22</v>
      </c>
      <c r="B51" s="105"/>
      <c r="C51" s="105"/>
      <c r="D51" s="105"/>
      <c r="E51" s="105"/>
      <c r="F51" s="105"/>
      <c r="G51" s="105"/>
      <c r="H51" s="105"/>
      <c r="I51" s="105"/>
      <c r="J51" s="106"/>
    </row>
    <row r="52" spans="1:12" x14ac:dyDescent="0.25">
      <c r="A52" s="187" t="s">
        <v>66</v>
      </c>
      <c r="B52" s="188"/>
      <c r="C52" s="188"/>
      <c r="D52" s="188"/>
      <c r="E52" s="188"/>
      <c r="F52" s="188"/>
      <c r="G52" s="188"/>
      <c r="H52" s="188"/>
      <c r="I52" s="188"/>
      <c r="J52" s="189"/>
    </row>
    <row r="53" spans="1:12" ht="72" x14ac:dyDescent="0.25">
      <c r="A53" s="168" t="s">
        <v>23</v>
      </c>
      <c r="B53" s="169"/>
      <c r="C53" s="169"/>
      <c r="D53" s="169"/>
      <c r="E53" s="169"/>
      <c r="F53" s="2" t="s">
        <v>24</v>
      </c>
      <c r="G53" s="2" t="s">
        <v>25</v>
      </c>
      <c r="H53" s="22" t="s">
        <v>26</v>
      </c>
      <c r="I53" s="2" t="s">
        <v>27</v>
      </c>
      <c r="J53" s="3" t="s">
        <v>28</v>
      </c>
    </row>
    <row r="54" spans="1:12" x14ac:dyDescent="0.25">
      <c r="A54" s="85" t="s">
        <v>29</v>
      </c>
      <c r="B54" s="86"/>
      <c r="C54" s="86"/>
      <c r="D54" s="86"/>
      <c r="E54" s="86"/>
      <c r="F54" s="4">
        <v>6233.91</v>
      </c>
      <c r="G54" s="4">
        <v>0</v>
      </c>
      <c r="H54" s="23">
        <v>6233.91</v>
      </c>
      <c r="I54" s="4">
        <f>G54+H54</f>
        <v>6233.91</v>
      </c>
      <c r="J54" s="5"/>
      <c r="L54" s="1" t="s">
        <v>103</v>
      </c>
    </row>
    <row r="55" spans="1:12" x14ac:dyDescent="0.25">
      <c r="A55" s="85" t="s">
        <v>30</v>
      </c>
      <c r="B55" s="86"/>
      <c r="C55" s="86"/>
      <c r="D55" s="86"/>
      <c r="E55" s="86"/>
      <c r="F55" s="4">
        <v>0</v>
      </c>
      <c r="G55" s="4">
        <v>0</v>
      </c>
      <c r="H55" s="23">
        <f>'MAIO 24'!H49+'JUN 24'!H60+'JUL 24'!H67+'AGO 24'!H54</f>
        <v>0</v>
      </c>
      <c r="I55" s="4">
        <f t="shared" ref="I55:I70" si="1">G55+H55</f>
        <v>0</v>
      </c>
      <c r="J55" s="5"/>
      <c r="L55" s="1" t="s">
        <v>103</v>
      </c>
    </row>
    <row r="56" spans="1:12" x14ac:dyDescent="0.25">
      <c r="A56" s="85" t="s">
        <v>31</v>
      </c>
      <c r="B56" s="86"/>
      <c r="C56" s="86"/>
      <c r="D56" s="86"/>
      <c r="E56" s="86"/>
      <c r="F56" s="4">
        <v>0</v>
      </c>
      <c r="G56" s="4">
        <v>0</v>
      </c>
      <c r="H56" s="23">
        <v>910.48</v>
      </c>
      <c r="I56" s="4">
        <f t="shared" si="1"/>
        <v>910.48</v>
      </c>
      <c r="J56" s="5"/>
      <c r="L56" s="1" t="s">
        <v>103</v>
      </c>
    </row>
    <row r="57" spans="1:12" x14ac:dyDescent="0.25">
      <c r="A57" s="85" t="s">
        <v>32</v>
      </c>
      <c r="B57" s="86"/>
      <c r="C57" s="86"/>
      <c r="D57" s="86"/>
      <c r="E57" s="86"/>
      <c r="F57" s="4">
        <v>910.48</v>
      </c>
      <c r="G57" s="4">
        <v>0</v>
      </c>
      <c r="H57" s="23">
        <f>'MAIO 24'!H51+'JUN 24'!H62+'JUL 24'!H69+'AGO 24'!H56</f>
        <v>0</v>
      </c>
      <c r="I57" s="4">
        <f t="shared" si="1"/>
        <v>0</v>
      </c>
      <c r="J57" s="5"/>
      <c r="L57" s="1" t="s">
        <v>103</v>
      </c>
    </row>
    <row r="58" spans="1:12" x14ac:dyDescent="0.25">
      <c r="A58" s="85" t="s">
        <v>33</v>
      </c>
      <c r="B58" s="86"/>
      <c r="C58" s="86"/>
      <c r="D58" s="86"/>
      <c r="E58" s="86"/>
      <c r="F58" s="4">
        <v>0</v>
      </c>
      <c r="G58" s="4">
        <v>0</v>
      </c>
      <c r="H58" s="23">
        <f>'MAIO 24'!H52+'JUN 24'!H63+'JUL 24'!H70+'AGO 24'!H57</f>
        <v>0</v>
      </c>
      <c r="I58" s="4">
        <f t="shared" si="1"/>
        <v>0</v>
      </c>
      <c r="J58" s="5"/>
      <c r="L58" s="1" t="s">
        <v>103</v>
      </c>
    </row>
    <row r="59" spans="1:12" x14ac:dyDescent="0.25">
      <c r="A59" s="85" t="s">
        <v>34</v>
      </c>
      <c r="B59" s="86"/>
      <c r="C59" s="86"/>
      <c r="D59" s="86"/>
      <c r="E59" s="86"/>
      <c r="F59" s="4">
        <v>1708.92</v>
      </c>
      <c r="G59" s="4">
        <v>0</v>
      </c>
      <c r="H59" s="23">
        <v>1708.92</v>
      </c>
      <c r="I59" s="4">
        <f t="shared" si="1"/>
        <v>1708.92</v>
      </c>
      <c r="J59" s="5"/>
      <c r="L59" s="1" t="s">
        <v>103</v>
      </c>
    </row>
    <row r="60" spans="1:12" x14ac:dyDescent="0.25">
      <c r="A60" s="85" t="s">
        <v>35</v>
      </c>
      <c r="B60" s="86"/>
      <c r="C60" s="86"/>
      <c r="D60" s="86"/>
      <c r="E60" s="86"/>
      <c r="F60" s="4">
        <v>0</v>
      </c>
      <c r="G60" s="4">
        <v>0</v>
      </c>
      <c r="H60" s="23">
        <f>'MAIO 24'!H54+'JUN 24'!H65+'JUL 24'!H72+'AGO 24'!H59</f>
        <v>0</v>
      </c>
      <c r="I60" s="4">
        <f t="shared" si="1"/>
        <v>0</v>
      </c>
      <c r="J60" s="5"/>
      <c r="L60" s="1" t="s">
        <v>103</v>
      </c>
    </row>
    <row r="61" spans="1:12" ht="15" customHeight="1" x14ac:dyDescent="0.25">
      <c r="A61" s="176" t="s">
        <v>64</v>
      </c>
      <c r="B61" s="177"/>
      <c r="C61" s="177"/>
      <c r="D61" s="177"/>
      <c r="E61" s="178"/>
      <c r="F61" s="4">
        <v>0</v>
      </c>
      <c r="G61" s="4">
        <v>0</v>
      </c>
      <c r="H61" s="23">
        <f>'MAIO 24'!H55+'JUN 24'!H66+'JUL 24'!H73+'AGO 24'!H60</f>
        <v>0</v>
      </c>
      <c r="I61" s="4">
        <f t="shared" si="1"/>
        <v>0</v>
      </c>
      <c r="J61" s="5"/>
      <c r="L61" s="1" t="s">
        <v>103</v>
      </c>
    </row>
    <row r="62" spans="1:12" x14ac:dyDescent="0.25">
      <c r="A62" s="179"/>
      <c r="B62" s="180"/>
      <c r="C62" s="180"/>
      <c r="D62" s="180"/>
      <c r="E62" s="181"/>
      <c r="F62" s="4">
        <v>0</v>
      </c>
      <c r="G62" s="4">
        <v>0</v>
      </c>
      <c r="H62" s="23">
        <f>'MAIO 24'!H56+'JUN 24'!H67+'JUL 24'!H74+'AGO 24'!H61</f>
        <v>0</v>
      </c>
      <c r="I62" s="4">
        <f t="shared" si="1"/>
        <v>0</v>
      </c>
      <c r="J62" s="5"/>
      <c r="L62" s="1" t="s">
        <v>103</v>
      </c>
    </row>
    <row r="63" spans="1:12" x14ac:dyDescent="0.25">
      <c r="A63" s="182"/>
      <c r="B63" s="183"/>
      <c r="C63" s="183"/>
      <c r="D63" s="183"/>
      <c r="E63" s="184"/>
      <c r="F63" s="4">
        <v>0</v>
      </c>
      <c r="G63" s="4">
        <v>0</v>
      </c>
      <c r="H63" s="23">
        <f>'MAIO 24'!H57+'JUN 24'!H68+'JUL 24'!H75+'AGO 24'!H62</f>
        <v>0</v>
      </c>
      <c r="I63" s="4">
        <f t="shared" si="1"/>
        <v>0</v>
      </c>
      <c r="J63" s="5"/>
      <c r="L63" s="1" t="s">
        <v>103</v>
      </c>
    </row>
    <row r="64" spans="1:12" x14ac:dyDescent="0.25">
      <c r="A64" s="85" t="s">
        <v>36</v>
      </c>
      <c r="B64" s="86"/>
      <c r="C64" s="86"/>
      <c r="D64" s="86"/>
      <c r="E64" s="86"/>
      <c r="F64" s="4">
        <v>0</v>
      </c>
      <c r="G64" s="4">
        <v>0</v>
      </c>
      <c r="H64" s="23">
        <f>'MAIO 24'!H58+'JUN 24'!H69+'JUL 24'!H76+'AGO 24'!H63</f>
        <v>0</v>
      </c>
      <c r="I64" s="4">
        <f t="shared" si="1"/>
        <v>0</v>
      </c>
      <c r="J64" s="5"/>
      <c r="L64" s="1" t="s">
        <v>103</v>
      </c>
    </row>
    <row r="65" spans="1:12" x14ac:dyDescent="0.25">
      <c r="A65" s="85" t="s">
        <v>37</v>
      </c>
      <c r="B65" s="86"/>
      <c r="C65" s="86"/>
      <c r="D65" s="86"/>
      <c r="E65" s="86"/>
      <c r="F65" s="4">
        <v>0</v>
      </c>
      <c r="G65" s="4">
        <v>0</v>
      </c>
      <c r="H65" s="23">
        <f>'MAIO 24'!H59+'JUN 24'!H70+'JUL 24'!H77+'AGO 24'!H64</f>
        <v>0</v>
      </c>
      <c r="I65" s="4">
        <f t="shared" si="1"/>
        <v>0</v>
      </c>
      <c r="J65" s="5"/>
      <c r="L65" s="1" t="s">
        <v>103</v>
      </c>
    </row>
    <row r="66" spans="1:12" x14ac:dyDescent="0.25">
      <c r="A66" s="85" t="s">
        <v>38</v>
      </c>
      <c r="B66" s="86"/>
      <c r="C66" s="86"/>
      <c r="D66" s="86"/>
      <c r="E66" s="86"/>
      <c r="F66" s="4">
        <v>0</v>
      </c>
      <c r="G66" s="4">
        <v>0</v>
      </c>
      <c r="H66" s="23">
        <f>'MAIO 24'!H60+'JUN 24'!H71+'JUL 24'!H78+'AGO 24'!H65</f>
        <v>0</v>
      </c>
      <c r="I66" s="4">
        <f t="shared" si="1"/>
        <v>0</v>
      </c>
      <c r="J66" s="5"/>
      <c r="L66" s="1" t="s">
        <v>103</v>
      </c>
    </row>
    <row r="67" spans="1:12" x14ac:dyDescent="0.25">
      <c r="A67" s="85" t="s">
        <v>39</v>
      </c>
      <c r="B67" s="86"/>
      <c r="C67" s="86"/>
      <c r="D67" s="86"/>
      <c r="E67" s="86"/>
      <c r="F67" s="4">
        <v>0</v>
      </c>
      <c r="G67" s="4">
        <v>0</v>
      </c>
      <c r="H67" s="23">
        <f>'MAIO 24'!H61+'JUN 24'!H72+'JUL 24'!H79+'AGO 24'!H66</f>
        <v>0</v>
      </c>
      <c r="I67" s="4">
        <f t="shared" si="1"/>
        <v>0</v>
      </c>
      <c r="J67" s="5"/>
      <c r="L67" s="1" t="s">
        <v>103</v>
      </c>
    </row>
    <row r="68" spans="1:12" x14ac:dyDescent="0.25">
      <c r="A68" s="85" t="s">
        <v>40</v>
      </c>
      <c r="B68" s="86"/>
      <c r="C68" s="86"/>
      <c r="D68" s="86"/>
      <c r="E68" s="86"/>
      <c r="F68" s="4">
        <v>0</v>
      </c>
      <c r="G68" s="4">
        <v>0</v>
      </c>
      <c r="H68" s="23">
        <f>'MAIO 24'!H62+'JUN 24'!H73+'JUL 24'!H80+'AGO 24'!H67</f>
        <v>0</v>
      </c>
      <c r="I68" s="4">
        <f t="shared" si="1"/>
        <v>0</v>
      </c>
      <c r="J68" s="5"/>
      <c r="L68" s="1" t="s">
        <v>103</v>
      </c>
    </row>
    <row r="69" spans="1:12" x14ac:dyDescent="0.25">
      <c r="A69" s="85" t="s">
        <v>41</v>
      </c>
      <c r="B69" s="86"/>
      <c r="C69" s="86"/>
      <c r="D69" s="86"/>
      <c r="E69" s="86"/>
      <c r="F69" s="4">
        <v>0</v>
      </c>
      <c r="G69" s="4">
        <v>0</v>
      </c>
      <c r="H69" s="23">
        <f>'MAIO 24'!H63+'JUN 24'!H74+'JUL 24'!H81+'AGO 24'!H68</f>
        <v>0</v>
      </c>
      <c r="I69" s="4">
        <f t="shared" si="1"/>
        <v>0</v>
      </c>
      <c r="J69" s="5"/>
      <c r="L69" s="1" t="s">
        <v>103</v>
      </c>
    </row>
    <row r="70" spans="1:12" x14ac:dyDescent="0.25">
      <c r="A70" s="85" t="s">
        <v>42</v>
      </c>
      <c r="B70" s="86"/>
      <c r="C70" s="86"/>
      <c r="D70" s="86"/>
      <c r="E70" s="86"/>
      <c r="F70" s="4">
        <v>60.84</v>
      </c>
      <c r="G70" s="4">
        <v>0</v>
      </c>
      <c r="H70" s="23">
        <v>60.84</v>
      </c>
      <c r="I70" s="4">
        <f t="shared" si="1"/>
        <v>60.84</v>
      </c>
      <c r="J70" s="5"/>
      <c r="L70" s="1" t="s">
        <v>103</v>
      </c>
    </row>
    <row r="71" spans="1:12" x14ac:dyDescent="0.25">
      <c r="A71" s="85" t="s">
        <v>43</v>
      </c>
      <c r="B71" s="86"/>
      <c r="C71" s="86"/>
      <c r="D71" s="86"/>
      <c r="E71" s="86"/>
      <c r="F71" s="4"/>
      <c r="G71" s="4"/>
      <c r="H71" s="23">
        <f>'MAIO 24'!H65+'JUN 24'!H76+'JUL 24'!H83+'AGO 24'!H70</f>
        <v>0</v>
      </c>
      <c r="I71" s="4"/>
      <c r="J71" s="5"/>
      <c r="L71" s="1" t="s">
        <v>103</v>
      </c>
    </row>
    <row r="72" spans="1:12" ht="15.75" thickBot="1" x14ac:dyDescent="0.3">
      <c r="A72" s="174" t="s">
        <v>44</v>
      </c>
      <c r="B72" s="175"/>
      <c r="C72" s="175"/>
      <c r="D72" s="175"/>
      <c r="E72" s="175"/>
      <c r="F72" s="6">
        <f>I72</f>
        <v>8914.15</v>
      </c>
      <c r="G72" s="6">
        <f t="shared" ref="G72:J72" si="2">SUM(G54:G71)</f>
        <v>0</v>
      </c>
      <c r="H72" s="23">
        <f>SUM(H54:H71)</f>
        <v>8914.15</v>
      </c>
      <c r="I72" s="6">
        <f>SUM(I54:I71)</f>
        <v>8914.15</v>
      </c>
      <c r="J72" s="7">
        <f t="shared" si="2"/>
        <v>0</v>
      </c>
      <c r="L72" s="1" t="s">
        <v>104</v>
      </c>
    </row>
    <row r="73" spans="1:12" ht="15.75" thickBot="1" x14ac:dyDescent="0.3">
      <c r="A73" s="16"/>
      <c r="B73" s="16"/>
      <c r="C73" s="16"/>
      <c r="D73" s="16"/>
      <c r="E73" s="16"/>
      <c r="F73" s="17"/>
      <c r="G73" s="17"/>
      <c r="H73" s="17"/>
      <c r="I73" s="17"/>
      <c r="J73" s="17"/>
    </row>
    <row r="74" spans="1:12" x14ac:dyDescent="0.25">
      <c r="A74" s="104" t="s">
        <v>22</v>
      </c>
      <c r="B74" s="105"/>
      <c r="C74" s="105"/>
      <c r="D74" s="105"/>
      <c r="E74" s="105"/>
      <c r="F74" s="105"/>
      <c r="G74" s="105"/>
      <c r="H74" s="105"/>
      <c r="I74" s="105"/>
      <c r="J74" s="106"/>
    </row>
    <row r="75" spans="1:12" x14ac:dyDescent="0.25">
      <c r="A75" s="187" t="s">
        <v>65</v>
      </c>
      <c r="B75" s="188"/>
      <c r="C75" s="188"/>
      <c r="D75" s="188"/>
      <c r="E75" s="188"/>
      <c r="F75" s="188"/>
      <c r="G75" s="188"/>
      <c r="H75" s="188"/>
      <c r="I75" s="188"/>
      <c r="J75" s="189"/>
    </row>
    <row r="76" spans="1:12" ht="72" x14ac:dyDescent="0.25">
      <c r="A76" s="168" t="s">
        <v>23</v>
      </c>
      <c r="B76" s="169"/>
      <c r="C76" s="169"/>
      <c r="D76" s="169"/>
      <c r="E76" s="169"/>
      <c r="F76" s="2" t="s">
        <v>24</v>
      </c>
      <c r="G76" s="2" t="s">
        <v>25</v>
      </c>
      <c r="H76" s="2" t="s">
        <v>26</v>
      </c>
      <c r="I76" s="2" t="s">
        <v>27</v>
      </c>
      <c r="J76" s="3" t="s">
        <v>28</v>
      </c>
    </row>
    <row r="77" spans="1:12" x14ac:dyDescent="0.25">
      <c r="A77" s="85" t="s">
        <v>29</v>
      </c>
      <c r="B77" s="86"/>
      <c r="C77" s="86"/>
      <c r="D77" s="86"/>
      <c r="E77" s="86"/>
      <c r="F77" s="4">
        <v>0</v>
      </c>
      <c r="G77" s="4">
        <v>0</v>
      </c>
      <c r="H77" s="23">
        <f>'MAIO 24'!H71+'JUN 24'!H82+'JUL 24'!H89+'AGO 24'!H76</f>
        <v>0</v>
      </c>
      <c r="I77" s="4">
        <f>G77+H77</f>
        <v>0</v>
      </c>
      <c r="J77" s="5"/>
      <c r="L77" s="1" t="s">
        <v>103</v>
      </c>
    </row>
    <row r="78" spans="1:12" x14ac:dyDescent="0.25">
      <c r="A78" s="85" t="s">
        <v>30</v>
      </c>
      <c r="B78" s="86"/>
      <c r="C78" s="86"/>
      <c r="D78" s="86"/>
      <c r="E78" s="86"/>
      <c r="F78" s="4">
        <v>0</v>
      </c>
      <c r="G78" s="4">
        <v>0</v>
      </c>
      <c r="H78" s="23">
        <f>'MAIO 24'!H72+'JUN 24'!H83+'JUL 24'!H90+'AGO 24'!H77</f>
        <v>0</v>
      </c>
      <c r="I78" s="4">
        <f t="shared" ref="I78:I93" si="3">G78+H78</f>
        <v>0</v>
      </c>
      <c r="J78" s="5"/>
      <c r="L78" s="1" t="s">
        <v>103</v>
      </c>
    </row>
    <row r="79" spans="1:12" x14ac:dyDescent="0.25">
      <c r="A79" s="85" t="s">
        <v>31</v>
      </c>
      <c r="B79" s="86"/>
      <c r="C79" s="86"/>
      <c r="D79" s="86"/>
      <c r="E79" s="86"/>
      <c r="F79" s="4">
        <v>0</v>
      </c>
      <c r="G79" s="4">
        <v>0</v>
      </c>
      <c r="H79" s="23">
        <f>'MAIO 24'!H73+'JUN 24'!H84+'JUL 24'!H91+'AGO 24'!H78</f>
        <v>0</v>
      </c>
      <c r="I79" s="4">
        <f t="shared" si="3"/>
        <v>0</v>
      </c>
      <c r="J79" s="5"/>
      <c r="L79" s="1" t="s">
        <v>103</v>
      </c>
    </row>
    <row r="80" spans="1:12" x14ac:dyDescent="0.25">
      <c r="A80" s="85" t="s">
        <v>32</v>
      </c>
      <c r="B80" s="86"/>
      <c r="C80" s="86"/>
      <c r="D80" s="86"/>
      <c r="E80" s="86"/>
      <c r="F80" s="4">
        <v>0</v>
      </c>
      <c r="G80" s="4">
        <v>0</v>
      </c>
      <c r="H80" s="23">
        <f>'MAIO 24'!H74+'JUN 24'!H85+'JUL 24'!H92+'AGO 24'!H79</f>
        <v>0</v>
      </c>
      <c r="I80" s="4">
        <f t="shared" si="3"/>
        <v>0</v>
      </c>
      <c r="J80" s="5"/>
      <c r="L80" s="1" t="s">
        <v>103</v>
      </c>
    </row>
    <row r="81" spans="1:12" x14ac:dyDescent="0.25">
      <c r="A81" s="85" t="s">
        <v>33</v>
      </c>
      <c r="B81" s="86"/>
      <c r="C81" s="86"/>
      <c r="D81" s="86"/>
      <c r="E81" s="86"/>
      <c r="F81" s="4">
        <v>0</v>
      </c>
      <c r="G81" s="4">
        <v>0</v>
      </c>
      <c r="H81" s="23">
        <f>'MAIO 24'!H75+'JUN 24'!H86+'JUL 24'!H93+'AGO 24'!H80</f>
        <v>0</v>
      </c>
      <c r="I81" s="4">
        <f t="shared" si="3"/>
        <v>0</v>
      </c>
      <c r="J81" s="5"/>
      <c r="L81" s="1" t="s">
        <v>103</v>
      </c>
    </row>
    <row r="82" spans="1:12" x14ac:dyDescent="0.25">
      <c r="A82" s="85" t="s">
        <v>34</v>
      </c>
      <c r="B82" s="86"/>
      <c r="C82" s="86"/>
      <c r="D82" s="86"/>
      <c r="E82" s="86"/>
      <c r="F82" s="4">
        <v>0</v>
      </c>
      <c r="G82" s="4">
        <v>0</v>
      </c>
      <c r="H82" s="23">
        <f>'MAIO 24'!H76+'JUN 24'!H87+'JUL 24'!H94+'AGO 24'!H81</f>
        <v>0</v>
      </c>
      <c r="I82" s="4">
        <f t="shared" si="3"/>
        <v>0</v>
      </c>
      <c r="J82" s="5"/>
      <c r="L82" s="1" t="s">
        <v>103</v>
      </c>
    </row>
    <row r="83" spans="1:12" x14ac:dyDescent="0.25">
      <c r="A83" s="85" t="s">
        <v>35</v>
      </c>
      <c r="B83" s="86"/>
      <c r="C83" s="86"/>
      <c r="D83" s="86"/>
      <c r="E83" s="86"/>
      <c r="F83" s="4">
        <v>0</v>
      </c>
      <c r="G83" s="4">
        <v>0</v>
      </c>
      <c r="H83" s="23">
        <f>'MAIO 24'!H77+'JUN 24'!H88+'JUL 24'!H95+'AGO 24'!H82</f>
        <v>0</v>
      </c>
      <c r="I83" s="4">
        <f t="shared" si="3"/>
        <v>0</v>
      </c>
      <c r="J83" s="5"/>
      <c r="L83" s="1" t="s">
        <v>103</v>
      </c>
    </row>
    <row r="84" spans="1:12" ht="15" customHeight="1" x14ac:dyDescent="0.25">
      <c r="A84" s="176" t="s">
        <v>90</v>
      </c>
      <c r="B84" s="177"/>
      <c r="C84" s="177"/>
      <c r="D84" s="177"/>
      <c r="E84" s="178"/>
      <c r="F84" s="4">
        <v>0</v>
      </c>
      <c r="G84" s="4">
        <v>0</v>
      </c>
      <c r="H84" s="23">
        <f>'MAIO 24'!H78+'JUN 24'!H89+'JUL 24'!H96+'AGO 24'!H83</f>
        <v>0</v>
      </c>
      <c r="I84" s="4">
        <f t="shared" si="3"/>
        <v>0</v>
      </c>
      <c r="J84" s="5"/>
      <c r="L84" s="1" t="s">
        <v>103</v>
      </c>
    </row>
    <row r="85" spans="1:12" x14ac:dyDescent="0.25">
      <c r="A85" s="179"/>
      <c r="B85" s="180"/>
      <c r="C85" s="180"/>
      <c r="D85" s="180"/>
      <c r="E85" s="181"/>
      <c r="F85" s="4">
        <v>0</v>
      </c>
      <c r="G85" s="4">
        <v>0</v>
      </c>
      <c r="H85" s="23">
        <f>'MAIO 24'!H79+'JUN 24'!H90+'JUL 24'!H97+'AGO 24'!H84</f>
        <v>0</v>
      </c>
      <c r="I85" s="4">
        <f t="shared" si="3"/>
        <v>0</v>
      </c>
      <c r="J85" s="5"/>
      <c r="L85" s="1" t="s">
        <v>103</v>
      </c>
    </row>
    <row r="86" spans="1:12" ht="15" customHeight="1" x14ac:dyDescent="0.25">
      <c r="A86" s="179"/>
      <c r="B86" s="180"/>
      <c r="C86" s="180"/>
      <c r="D86" s="180"/>
      <c r="E86" s="181"/>
      <c r="F86" s="4">
        <v>0</v>
      </c>
      <c r="G86" s="4">
        <v>0</v>
      </c>
      <c r="H86" s="23">
        <f>'MAIO 24'!H80+'JUN 24'!H91+'JUL 24'!H98+'AGO 24'!H85</f>
        <v>0</v>
      </c>
      <c r="I86" s="4">
        <f t="shared" si="3"/>
        <v>0</v>
      </c>
      <c r="J86" s="5"/>
      <c r="L86" s="1" t="s">
        <v>103</v>
      </c>
    </row>
    <row r="87" spans="1:12" x14ac:dyDescent="0.25">
      <c r="A87" s="182"/>
      <c r="B87" s="183"/>
      <c r="C87" s="183"/>
      <c r="D87" s="183"/>
      <c r="E87" s="184"/>
      <c r="F87" s="4"/>
      <c r="G87" s="4"/>
      <c r="H87" s="23">
        <f>'MAIO 24'!H81+'JUN 24'!H92+'JUL 24'!H99+'AGO 24'!H86</f>
        <v>0</v>
      </c>
      <c r="I87" s="4">
        <f t="shared" si="3"/>
        <v>0</v>
      </c>
      <c r="J87" s="5"/>
      <c r="L87" s="1" t="s">
        <v>103</v>
      </c>
    </row>
    <row r="88" spans="1:12" x14ac:dyDescent="0.25">
      <c r="A88" s="85" t="s">
        <v>36</v>
      </c>
      <c r="B88" s="86"/>
      <c r="C88" s="86"/>
      <c r="D88" s="86"/>
      <c r="E88" s="86"/>
      <c r="F88" s="4">
        <v>0</v>
      </c>
      <c r="G88" s="4">
        <v>0</v>
      </c>
      <c r="H88" s="23">
        <f>'MAIO 24'!H82+'JUN 24'!H93+'JUL 24'!H100+'AGO 24'!H87</f>
        <v>0</v>
      </c>
      <c r="I88" s="4">
        <f t="shared" si="3"/>
        <v>0</v>
      </c>
      <c r="J88" s="5"/>
      <c r="L88" s="1" t="s">
        <v>103</v>
      </c>
    </row>
    <row r="89" spans="1:12" x14ac:dyDescent="0.25">
      <c r="A89" s="85" t="s">
        <v>37</v>
      </c>
      <c r="B89" s="86"/>
      <c r="C89" s="86"/>
      <c r="D89" s="86"/>
      <c r="E89" s="86"/>
      <c r="F89" s="4">
        <v>0</v>
      </c>
      <c r="G89" s="4">
        <v>0</v>
      </c>
      <c r="H89" s="23">
        <f>'MAIO 24'!H83+'JUN 24'!H94+'JUL 24'!H101+'AGO 24'!H88</f>
        <v>0</v>
      </c>
      <c r="I89" s="4">
        <f t="shared" si="3"/>
        <v>0</v>
      </c>
      <c r="J89" s="5"/>
      <c r="L89" s="1" t="s">
        <v>103</v>
      </c>
    </row>
    <row r="90" spans="1:12" x14ac:dyDescent="0.25">
      <c r="A90" s="85" t="s">
        <v>38</v>
      </c>
      <c r="B90" s="86"/>
      <c r="C90" s="86"/>
      <c r="D90" s="86"/>
      <c r="E90" s="86"/>
      <c r="F90" s="4">
        <v>0</v>
      </c>
      <c r="G90" s="4">
        <v>0</v>
      </c>
      <c r="H90" s="23">
        <f>'MAIO 24'!H84+'JUN 24'!H95+'JUL 24'!H102+'AGO 24'!H89</f>
        <v>0</v>
      </c>
      <c r="I90" s="4">
        <f t="shared" si="3"/>
        <v>0</v>
      </c>
      <c r="J90" s="5"/>
      <c r="L90" s="1" t="s">
        <v>103</v>
      </c>
    </row>
    <row r="91" spans="1:12" x14ac:dyDescent="0.25">
      <c r="A91" s="85" t="s">
        <v>39</v>
      </c>
      <c r="B91" s="86"/>
      <c r="C91" s="86"/>
      <c r="D91" s="86"/>
      <c r="E91" s="86"/>
      <c r="F91" s="4">
        <v>0</v>
      </c>
      <c r="G91" s="4">
        <v>0</v>
      </c>
      <c r="H91" s="23">
        <f>'MAIO 24'!H85+'JUN 24'!H96+'JUL 24'!H103+'AGO 24'!H90</f>
        <v>0</v>
      </c>
      <c r="I91" s="4">
        <f t="shared" si="3"/>
        <v>0</v>
      </c>
      <c r="J91" s="5"/>
      <c r="L91" s="1" t="s">
        <v>103</v>
      </c>
    </row>
    <row r="92" spans="1:12" x14ac:dyDescent="0.25">
      <c r="A92" s="85" t="s">
        <v>40</v>
      </c>
      <c r="B92" s="86"/>
      <c r="C92" s="86"/>
      <c r="D92" s="86"/>
      <c r="E92" s="86"/>
      <c r="F92" s="4">
        <v>0</v>
      </c>
      <c r="G92" s="4">
        <v>0</v>
      </c>
      <c r="H92" s="23">
        <f>'MAIO 24'!H86+'JUN 24'!H97+'JUL 24'!H104+'AGO 24'!H91</f>
        <v>0</v>
      </c>
      <c r="I92" s="4">
        <f t="shared" si="3"/>
        <v>0</v>
      </c>
      <c r="J92" s="5"/>
      <c r="L92" s="1" t="s">
        <v>103</v>
      </c>
    </row>
    <row r="93" spans="1:12" x14ac:dyDescent="0.25">
      <c r="A93" s="85" t="s">
        <v>41</v>
      </c>
      <c r="B93" s="86"/>
      <c r="C93" s="86"/>
      <c r="D93" s="86"/>
      <c r="E93" s="86"/>
      <c r="F93" s="4">
        <v>0</v>
      </c>
      <c r="G93" s="4">
        <v>0</v>
      </c>
      <c r="H93" s="23">
        <f>'MAIO 24'!H87+'JUN 24'!H98+'JUL 24'!H105+'AGO 24'!H92</f>
        <v>0</v>
      </c>
      <c r="I93" s="4">
        <f t="shared" si="3"/>
        <v>0</v>
      </c>
      <c r="J93" s="5"/>
      <c r="L93" s="1" t="s">
        <v>103</v>
      </c>
    </row>
    <row r="94" spans="1:12" x14ac:dyDescent="0.25">
      <c r="A94" s="85" t="s">
        <v>42</v>
      </c>
      <c r="B94" s="86"/>
      <c r="C94" s="86"/>
      <c r="D94" s="86"/>
      <c r="E94" s="86"/>
      <c r="F94" s="4">
        <v>129.68</v>
      </c>
      <c r="G94" s="4">
        <v>0</v>
      </c>
      <c r="H94" s="23">
        <v>129.68</v>
      </c>
      <c r="I94" s="4">
        <f>G94+H94</f>
        <v>129.68</v>
      </c>
      <c r="J94" s="5"/>
      <c r="L94" s="1" t="s">
        <v>103</v>
      </c>
    </row>
    <row r="95" spans="1:12" x14ac:dyDescent="0.25">
      <c r="A95" s="85" t="s">
        <v>43</v>
      </c>
      <c r="B95" s="86"/>
      <c r="C95" s="86"/>
      <c r="D95" s="86"/>
      <c r="E95" s="86"/>
      <c r="F95" s="4"/>
      <c r="G95" s="4"/>
      <c r="H95" s="23">
        <f>'MAIO 24'!H89+'JUN 24'!H100+'JUL 24'!H107+'AGO 24'!H94</f>
        <v>0</v>
      </c>
      <c r="I95" s="4">
        <f>G95+H95</f>
        <v>0</v>
      </c>
      <c r="J95" s="5"/>
      <c r="L95" s="1" t="s">
        <v>103</v>
      </c>
    </row>
    <row r="96" spans="1:12" ht="15.75" thickBot="1" x14ac:dyDescent="0.3">
      <c r="A96" s="174" t="s">
        <v>44</v>
      </c>
      <c r="B96" s="175"/>
      <c r="C96" s="175"/>
      <c r="D96" s="175"/>
      <c r="E96" s="175"/>
      <c r="F96" s="6">
        <f>I96</f>
        <v>129.68</v>
      </c>
      <c r="G96" s="6">
        <f t="shared" ref="G96:J96" si="4">SUM(G77:G95)</f>
        <v>0</v>
      </c>
      <c r="H96" s="6">
        <f>SUM(H77:H95)</f>
        <v>129.68</v>
      </c>
      <c r="I96" s="6">
        <f>SUM(I77:I95)</f>
        <v>129.68</v>
      </c>
      <c r="J96" s="7">
        <f t="shared" si="4"/>
        <v>0</v>
      </c>
      <c r="L96" s="1" t="s">
        <v>105</v>
      </c>
    </row>
    <row r="97" spans="1:12" x14ac:dyDescent="0.25">
      <c r="A97" s="16"/>
      <c r="B97" s="16"/>
      <c r="C97" s="16"/>
      <c r="D97" s="16"/>
      <c r="E97" s="16"/>
      <c r="F97" s="17"/>
      <c r="G97" s="17"/>
      <c r="H97" s="17"/>
      <c r="I97" s="17"/>
      <c r="J97" s="17"/>
    </row>
    <row r="98" spans="1:12" x14ac:dyDescent="0.25">
      <c r="A98" s="206" t="s">
        <v>45</v>
      </c>
      <c r="B98" s="206"/>
      <c r="C98" s="206"/>
      <c r="D98" s="206"/>
      <c r="E98" s="206"/>
      <c r="F98" s="206"/>
      <c r="G98" s="206"/>
      <c r="H98" s="206"/>
      <c r="I98" s="206"/>
      <c r="J98" s="206"/>
    </row>
    <row r="99" spans="1:12" x14ac:dyDescent="0.25">
      <c r="A99" s="171" t="s">
        <v>46</v>
      </c>
      <c r="B99" s="171"/>
      <c r="C99" s="171"/>
      <c r="D99" s="171"/>
      <c r="E99" s="171"/>
      <c r="F99" s="171"/>
      <c r="G99" s="171"/>
      <c r="H99" s="171"/>
      <c r="I99" s="171"/>
      <c r="J99" s="171"/>
    </row>
    <row r="100" spans="1:12" x14ac:dyDescent="0.25">
      <c r="A100" s="171" t="s">
        <v>47</v>
      </c>
      <c r="B100" s="171"/>
      <c r="C100" s="171"/>
      <c r="D100" s="171"/>
      <c r="E100" s="171"/>
      <c r="F100" s="171"/>
      <c r="G100" s="171"/>
      <c r="H100" s="171"/>
      <c r="I100" s="171"/>
      <c r="J100" s="171"/>
    </row>
    <row r="101" spans="1:12" x14ac:dyDescent="0.25">
      <c r="A101" s="171" t="s">
        <v>48</v>
      </c>
      <c r="B101" s="171"/>
      <c r="C101" s="171"/>
      <c r="D101" s="171"/>
      <c r="E101" s="171"/>
      <c r="F101" s="171"/>
      <c r="G101" s="171"/>
      <c r="H101" s="171"/>
      <c r="I101" s="171"/>
      <c r="J101" s="171"/>
    </row>
    <row r="102" spans="1:12" ht="21" customHeight="1" x14ac:dyDescent="0.25">
      <c r="A102" s="199" t="s">
        <v>49</v>
      </c>
      <c r="B102" s="200"/>
      <c r="C102" s="200"/>
      <c r="D102" s="200"/>
      <c r="E102" s="200"/>
      <c r="F102" s="200"/>
      <c r="G102" s="200"/>
      <c r="H102" s="200"/>
      <c r="I102" s="200"/>
      <c r="J102" s="200"/>
    </row>
    <row r="103" spans="1:12" ht="41.1" customHeight="1" x14ac:dyDescent="0.25">
      <c r="A103" s="201" t="s">
        <v>50</v>
      </c>
      <c r="B103" s="201"/>
      <c r="C103" s="201"/>
      <c r="D103" s="201"/>
      <c r="E103" s="201"/>
      <c r="F103" s="201"/>
      <c r="G103" s="201"/>
      <c r="H103" s="201"/>
      <c r="I103" s="201"/>
      <c r="J103" s="201"/>
    </row>
    <row r="104" spans="1:12" ht="15.75" thickBot="1" x14ac:dyDescent="0.3">
      <c r="A104" s="202" t="s">
        <v>51</v>
      </c>
      <c r="B104" s="202"/>
      <c r="C104" s="202"/>
      <c r="D104" s="202"/>
      <c r="E104" s="202"/>
      <c r="F104" s="202"/>
      <c r="G104" s="202"/>
      <c r="H104" s="202"/>
      <c r="I104" s="202"/>
      <c r="J104" s="202"/>
    </row>
    <row r="105" spans="1:12" ht="15.75" customHeight="1" thickBot="1" x14ac:dyDescent="0.3">
      <c r="A105" s="194" t="s">
        <v>52</v>
      </c>
      <c r="B105" s="195"/>
      <c r="C105" s="195"/>
      <c r="D105" s="195"/>
      <c r="E105" s="195"/>
      <c r="F105" s="195"/>
      <c r="G105" s="195"/>
      <c r="H105" s="195"/>
      <c r="I105" s="195"/>
      <c r="J105" s="196"/>
    </row>
    <row r="106" spans="1:12" ht="15" customHeight="1" x14ac:dyDescent="0.25">
      <c r="A106" s="197" t="s">
        <v>69</v>
      </c>
      <c r="B106" s="198"/>
      <c r="C106" s="198"/>
      <c r="D106" s="198"/>
      <c r="E106" s="198"/>
      <c r="F106" s="198"/>
      <c r="G106" s="198"/>
      <c r="H106" s="198"/>
      <c r="I106" s="203"/>
      <c r="J106" s="21">
        <f>I43</f>
        <v>8914.15</v>
      </c>
      <c r="L106" s="1" t="s">
        <v>105</v>
      </c>
    </row>
    <row r="107" spans="1:12" ht="15.75" customHeight="1" x14ac:dyDescent="0.25">
      <c r="A107" s="85" t="s">
        <v>70</v>
      </c>
      <c r="B107" s="86"/>
      <c r="C107" s="86"/>
      <c r="D107" s="86"/>
      <c r="E107" s="86"/>
      <c r="F107" s="86"/>
      <c r="G107" s="86"/>
      <c r="H107" s="86"/>
      <c r="I107" s="204"/>
      <c r="J107" s="20">
        <f>F72</f>
        <v>8914.15</v>
      </c>
      <c r="L107" s="1" t="s">
        <v>105</v>
      </c>
    </row>
    <row r="108" spans="1:12" ht="15.75" customHeight="1" x14ac:dyDescent="0.25">
      <c r="A108" s="85" t="s">
        <v>84</v>
      </c>
      <c r="B108" s="86"/>
      <c r="C108" s="86"/>
      <c r="D108" s="86"/>
      <c r="E108" s="86"/>
      <c r="F108" s="86"/>
      <c r="G108" s="86"/>
      <c r="H108" s="86"/>
      <c r="I108" s="204"/>
      <c r="J108" s="20">
        <f>H42-H96</f>
        <v>0</v>
      </c>
      <c r="K108" s="19"/>
      <c r="L108" s="1" t="s">
        <v>105</v>
      </c>
    </row>
    <row r="109" spans="1:12" ht="15.75" customHeight="1" x14ac:dyDescent="0.25">
      <c r="A109" s="85" t="s">
        <v>86</v>
      </c>
      <c r="B109" s="86"/>
      <c r="C109" s="86"/>
      <c r="D109" s="86"/>
      <c r="E109" s="86"/>
      <c r="F109" s="86"/>
      <c r="G109" s="86"/>
      <c r="H109" s="86"/>
      <c r="I109" s="204"/>
      <c r="J109" s="20">
        <f>I43-F72</f>
        <v>0</v>
      </c>
      <c r="L109" s="1" t="s">
        <v>105</v>
      </c>
    </row>
    <row r="110" spans="1:12" ht="15.75" customHeight="1" x14ac:dyDescent="0.25">
      <c r="A110" s="85" t="s">
        <v>71</v>
      </c>
      <c r="B110" s="86"/>
      <c r="C110" s="86"/>
      <c r="D110" s="86"/>
      <c r="E110" s="86"/>
      <c r="F110" s="86"/>
      <c r="G110" s="86"/>
      <c r="H110" s="86"/>
      <c r="I110" s="204"/>
      <c r="J110" s="20">
        <f>'MAIO 24'!J103+'JUN 24'!J114+'JUL 24'!J121+'AGO 24'!J108</f>
        <v>0</v>
      </c>
      <c r="L110" s="1" t="s">
        <v>105</v>
      </c>
    </row>
    <row r="111" spans="1:12" ht="15.75" customHeight="1" x14ac:dyDescent="0.25">
      <c r="A111" s="85" t="s">
        <v>79</v>
      </c>
      <c r="B111" s="86"/>
      <c r="C111" s="86"/>
      <c r="D111" s="86"/>
      <c r="E111" s="86"/>
      <c r="F111" s="86"/>
      <c r="G111" s="86"/>
      <c r="H111" s="86"/>
      <c r="I111" s="204"/>
      <c r="J111" s="20">
        <f>J108</f>
        <v>0</v>
      </c>
      <c r="L111" s="1" t="s">
        <v>105</v>
      </c>
    </row>
    <row r="112" spans="1:12" ht="15.75" customHeight="1" x14ac:dyDescent="0.25">
      <c r="A112" s="190" t="s">
        <v>80</v>
      </c>
      <c r="B112" s="191"/>
      <c r="C112" s="191"/>
      <c r="D112" s="191"/>
      <c r="E112" s="191"/>
      <c r="F112" s="191"/>
      <c r="G112" s="191"/>
      <c r="H112" s="191"/>
      <c r="I112" s="204"/>
      <c r="J112" s="35">
        <f>J109</f>
        <v>0</v>
      </c>
      <c r="L112" s="1" t="s">
        <v>105</v>
      </c>
    </row>
    <row r="113" spans="1:12" ht="15.75" thickBot="1" x14ac:dyDescent="0.3">
      <c r="A113" s="190" t="s">
        <v>81</v>
      </c>
      <c r="B113" s="191"/>
      <c r="C113" s="191"/>
      <c r="D113" s="191"/>
      <c r="E113" s="191"/>
      <c r="F113" s="191"/>
      <c r="G113" s="191"/>
      <c r="H113" s="191"/>
      <c r="I113" s="205"/>
      <c r="J113" s="37">
        <f>J111+J112</f>
        <v>0</v>
      </c>
      <c r="L113" s="1" t="s">
        <v>105</v>
      </c>
    </row>
    <row r="114" spans="1:12" ht="59.45" customHeight="1" x14ac:dyDescent="0.25">
      <c r="A114" s="192" t="s">
        <v>53</v>
      </c>
      <c r="B114" s="192"/>
      <c r="C114" s="192"/>
      <c r="D114" s="192"/>
      <c r="E114" s="192"/>
      <c r="F114" s="192"/>
      <c r="G114" s="192"/>
      <c r="H114" s="192"/>
      <c r="I114" s="192"/>
      <c r="J114" s="192"/>
      <c r="L114" s="1" t="s">
        <v>103</v>
      </c>
    </row>
    <row r="115" spans="1:12" ht="15.75" x14ac:dyDescent="0.25">
      <c r="A115" s="193" t="s">
        <v>171</v>
      </c>
      <c r="B115" s="193"/>
      <c r="C115" s="193"/>
      <c r="D115" s="193"/>
      <c r="E115" s="193"/>
      <c r="F115" s="193"/>
      <c r="G115" s="193"/>
      <c r="H115" s="193"/>
      <c r="I115" s="193"/>
      <c r="J115" s="193"/>
    </row>
    <row r="116" spans="1:12" x14ac:dyDescent="0.25">
      <c r="A116" s="14" t="s">
        <v>63</v>
      </c>
      <c r="B116" s="14"/>
      <c r="C116" s="14"/>
      <c r="D116" s="14"/>
      <c r="E116" s="14"/>
      <c r="F116" s="14"/>
      <c r="G116" s="14"/>
      <c r="H116" s="14"/>
      <c r="I116" s="14"/>
      <c r="J116" s="14"/>
    </row>
    <row r="117" spans="1:12" x14ac:dyDescent="0.25">
      <c r="A117" s="14"/>
      <c r="B117" s="14"/>
      <c r="C117" s="14"/>
      <c r="D117" s="14"/>
      <c r="E117" s="14"/>
      <c r="F117" s="14"/>
      <c r="G117" s="14"/>
      <c r="H117" s="14"/>
      <c r="I117" s="14"/>
      <c r="J117" s="14"/>
    </row>
    <row r="118" spans="1:12" ht="15.75" customHeight="1" x14ac:dyDescent="0.25">
      <c r="A118" s="14"/>
      <c r="B118" s="14"/>
      <c r="C118" s="14"/>
      <c r="D118" s="14"/>
      <c r="E118" s="14"/>
      <c r="F118" s="14"/>
      <c r="G118" s="14"/>
      <c r="H118" s="14"/>
      <c r="I118" s="14"/>
      <c r="J118" s="14"/>
    </row>
    <row r="119" spans="1:12" ht="15.75" x14ac:dyDescent="0.25">
      <c r="A119" s="185" t="s">
        <v>61</v>
      </c>
      <c r="B119" s="186"/>
      <c r="C119" s="186"/>
      <c r="D119" s="186"/>
      <c r="E119" s="186"/>
      <c r="F119" s="186"/>
      <c r="G119" s="186"/>
      <c r="H119" s="186"/>
      <c r="I119" s="186"/>
      <c r="J119" s="186"/>
    </row>
    <row r="120" spans="1:12" ht="15.75" x14ac:dyDescent="0.25">
      <c r="A120" s="186" t="str">
        <f>E7</f>
        <v>ANTÔNIO ROBERTO ARGERI</v>
      </c>
      <c r="B120" s="186"/>
      <c r="C120" s="186"/>
      <c r="D120" s="186"/>
      <c r="E120" s="186"/>
      <c r="F120" s="186"/>
      <c r="G120" s="186"/>
      <c r="H120" s="186"/>
      <c r="I120" s="186"/>
      <c r="J120" s="186"/>
    </row>
    <row r="121" spans="1:12" ht="15.75" x14ac:dyDescent="0.25">
      <c r="A121" s="186" t="s">
        <v>62</v>
      </c>
      <c r="B121" s="186"/>
      <c r="C121" s="186"/>
      <c r="D121" s="186"/>
      <c r="E121" s="186"/>
      <c r="F121" s="186"/>
      <c r="G121" s="186"/>
      <c r="H121" s="186"/>
      <c r="I121" s="186"/>
      <c r="J121" s="186"/>
    </row>
    <row r="134" spans="7:7" x14ac:dyDescent="0.25">
      <c r="G134" s="1" t="s">
        <v>63</v>
      </c>
    </row>
  </sheetData>
  <mergeCells count="197">
    <mergeCell ref="A1:J1"/>
    <mergeCell ref="L1:O1"/>
    <mergeCell ref="A3:D3"/>
    <mergeCell ref="E3:J3"/>
    <mergeCell ref="A4:D4"/>
    <mergeCell ref="E4:J4"/>
    <mergeCell ref="A8:D8"/>
    <mergeCell ref="E8:J8"/>
    <mergeCell ref="A9:D9"/>
    <mergeCell ref="E9:J9"/>
    <mergeCell ref="A10:D10"/>
    <mergeCell ref="E10:J10"/>
    <mergeCell ref="A5:D5"/>
    <mergeCell ref="E5:J5"/>
    <mergeCell ref="A6:D6"/>
    <mergeCell ref="E6:J6"/>
    <mergeCell ref="A7:D7"/>
    <mergeCell ref="E7:J7"/>
    <mergeCell ref="A14:C14"/>
    <mergeCell ref="E14:F14"/>
    <mergeCell ref="G14:H14"/>
    <mergeCell ref="I14:J14"/>
    <mergeCell ref="A15:C15"/>
    <mergeCell ref="E15:F15"/>
    <mergeCell ref="G15:H15"/>
    <mergeCell ref="I15:J15"/>
    <mergeCell ref="A11:D11"/>
    <mergeCell ref="E11:J11"/>
    <mergeCell ref="A13:C13"/>
    <mergeCell ref="E13:F13"/>
    <mergeCell ref="G13:H13"/>
    <mergeCell ref="I13:J13"/>
    <mergeCell ref="A16:C16"/>
    <mergeCell ref="E16:F16"/>
    <mergeCell ref="G16:H16"/>
    <mergeCell ref="I16:J16"/>
    <mergeCell ref="A18:J18"/>
    <mergeCell ref="A19:B19"/>
    <mergeCell ref="C19:D19"/>
    <mergeCell ref="E19:F19"/>
    <mergeCell ref="G19:H19"/>
    <mergeCell ref="I19:J19"/>
    <mergeCell ref="A20:B20"/>
    <mergeCell ref="C20:D20"/>
    <mergeCell ref="E20:F20"/>
    <mergeCell ref="G20:H20"/>
    <mergeCell ref="I20:J20"/>
    <mergeCell ref="A21:B21"/>
    <mergeCell ref="C21:D21"/>
    <mergeCell ref="E21:F21"/>
    <mergeCell ref="G21:H21"/>
    <mergeCell ref="I21:J21"/>
    <mergeCell ref="A22:B22"/>
    <mergeCell ref="C22:D22"/>
    <mergeCell ref="E22:F22"/>
    <mergeCell ref="G22:H22"/>
    <mergeCell ref="I22:J22"/>
    <mergeCell ref="A23:B23"/>
    <mergeCell ref="C23:D23"/>
    <mergeCell ref="E23:F23"/>
    <mergeCell ref="G23:H23"/>
    <mergeCell ref="I23:J23"/>
    <mergeCell ref="A24:B24"/>
    <mergeCell ref="C24:D24"/>
    <mergeCell ref="E24:F24"/>
    <mergeCell ref="G24:H24"/>
    <mergeCell ref="I24:J24"/>
    <mergeCell ref="A25:B25"/>
    <mergeCell ref="C25:D25"/>
    <mergeCell ref="E25:F25"/>
    <mergeCell ref="G25:H25"/>
    <mergeCell ref="I25:J25"/>
    <mergeCell ref="A34:B34"/>
    <mergeCell ref="C34:D34"/>
    <mergeCell ref="E34:F34"/>
    <mergeCell ref="G34:H34"/>
    <mergeCell ref="I34:J34"/>
    <mergeCell ref="A35:F35"/>
    <mergeCell ref="G35:H35"/>
    <mergeCell ref="I35:J35"/>
    <mergeCell ref="A26:B26"/>
    <mergeCell ref="C26:D26"/>
    <mergeCell ref="E26:F26"/>
    <mergeCell ref="G26:H26"/>
    <mergeCell ref="I26:J26"/>
    <mergeCell ref="A27:B27"/>
    <mergeCell ref="C27:D27"/>
    <mergeCell ref="E27:F27"/>
    <mergeCell ref="G27:H27"/>
    <mergeCell ref="I27:J27"/>
    <mergeCell ref="C29:D29"/>
    <mergeCell ref="C30:D30"/>
    <mergeCell ref="C31:D31"/>
    <mergeCell ref="C32:D32"/>
    <mergeCell ref="C33:D33"/>
    <mergeCell ref="E28:F28"/>
    <mergeCell ref="A36:F36"/>
    <mergeCell ref="G36:G43"/>
    <mergeCell ref="J36:J43"/>
    <mergeCell ref="A37:F37"/>
    <mergeCell ref="A38:F38"/>
    <mergeCell ref="A39:F39"/>
    <mergeCell ref="A40:F40"/>
    <mergeCell ref="A41:F41"/>
    <mergeCell ref="A42:F42"/>
    <mergeCell ref="A43:F43"/>
    <mergeCell ref="A52:J52"/>
    <mergeCell ref="A53:E53"/>
    <mergeCell ref="A54:E54"/>
    <mergeCell ref="A55:E55"/>
    <mergeCell ref="A56:E56"/>
    <mergeCell ref="A57:E57"/>
    <mergeCell ref="A45:J45"/>
    <mergeCell ref="A46:J46"/>
    <mergeCell ref="A47:J47"/>
    <mergeCell ref="A49:J49"/>
    <mergeCell ref="A50:J50"/>
    <mergeCell ref="A51:J51"/>
    <mergeCell ref="A66:E66"/>
    <mergeCell ref="A67:E67"/>
    <mergeCell ref="A68:E68"/>
    <mergeCell ref="A69:E69"/>
    <mergeCell ref="A70:E70"/>
    <mergeCell ref="A71:E71"/>
    <mergeCell ref="A58:E58"/>
    <mergeCell ref="A59:E59"/>
    <mergeCell ref="A60:E60"/>
    <mergeCell ref="A61:E63"/>
    <mergeCell ref="A64:E64"/>
    <mergeCell ref="A65:E65"/>
    <mergeCell ref="A79:E79"/>
    <mergeCell ref="A80:E80"/>
    <mergeCell ref="A81:E81"/>
    <mergeCell ref="A82:E82"/>
    <mergeCell ref="A83:E83"/>
    <mergeCell ref="A84:E87"/>
    <mergeCell ref="A72:E72"/>
    <mergeCell ref="A74:J74"/>
    <mergeCell ref="A75:J75"/>
    <mergeCell ref="A76:E76"/>
    <mergeCell ref="A77:E77"/>
    <mergeCell ref="A78:E78"/>
    <mergeCell ref="A108:H108"/>
    <mergeCell ref="A109:H109"/>
    <mergeCell ref="A94:E94"/>
    <mergeCell ref="A95:E95"/>
    <mergeCell ref="A96:E96"/>
    <mergeCell ref="A98:J98"/>
    <mergeCell ref="A99:J99"/>
    <mergeCell ref="A100:J100"/>
    <mergeCell ref="A88:E88"/>
    <mergeCell ref="A89:E89"/>
    <mergeCell ref="A90:E90"/>
    <mergeCell ref="A91:E91"/>
    <mergeCell ref="A92:E92"/>
    <mergeCell ref="A93:E93"/>
    <mergeCell ref="A119:J119"/>
    <mergeCell ref="A120:J120"/>
    <mergeCell ref="A121:J121"/>
    <mergeCell ref="A28:B28"/>
    <mergeCell ref="A29:B29"/>
    <mergeCell ref="A30:B30"/>
    <mergeCell ref="A31:B31"/>
    <mergeCell ref="A32:B32"/>
    <mergeCell ref="A33:B33"/>
    <mergeCell ref="C28:D28"/>
    <mergeCell ref="A110:H110"/>
    <mergeCell ref="A111:H111"/>
    <mergeCell ref="A112:H112"/>
    <mergeCell ref="A113:H113"/>
    <mergeCell ref="A114:J114"/>
    <mergeCell ref="A115:J115"/>
    <mergeCell ref="A101:J101"/>
    <mergeCell ref="A102:J102"/>
    <mergeCell ref="A103:J103"/>
    <mergeCell ref="A104:J104"/>
    <mergeCell ref="A105:J105"/>
    <mergeCell ref="A106:H106"/>
    <mergeCell ref="I106:I113"/>
    <mergeCell ref="A107:H107"/>
    <mergeCell ref="I33:J33"/>
    <mergeCell ref="E33:F33"/>
    <mergeCell ref="G28:H28"/>
    <mergeCell ref="G29:H29"/>
    <mergeCell ref="G30:H30"/>
    <mergeCell ref="G31:H31"/>
    <mergeCell ref="G32:H32"/>
    <mergeCell ref="G33:H33"/>
    <mergeCell ref="E29:F29"/>
    <mergeCell ref="E30:F30"/>
    <mergeCell ref="E31:F31"/>
    <mergeCell ref="E32:F32"/>
    <mergeCell ref="I28:J28"/>
    <mergeCell ref="I29:J29"/>
    <mergeCell ref="I30:J30"/>
    <mergeCell ref="I31:J31"/>
    <mergeCell ref="I32:J32"/>
  </mergeCells>
  <pageMargins left="0.51181102362204722" right="0.51181102362204722" top="0.78740157480314965" bottom="0.78740157480314965" header="0.31496062992125984" footer="0.31496062992125984"/>
  <pageSetup paperSize="9" scale="85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1"/>
  <sheetViews>
    <sheetView tabSelected="1" topLeftCell="A115" workbookViewId="0">
      <selection activeCell="A115" sqref="A115:J115"/>
    </sheetView>
  </sheetViews>
  <sheetFormatPr defaultColWidth="9.140625" defaultRowHeight="15" x14ac:dyDescent="0.25"/>
  <cols>
    <col min="1" max="3" width="8.5703125" style="1" customWidth="1"/>
    <col min="4" max="4" width="11.5703125" style="1" bestFit="1" customWidth="1"/>
    <col min="5" max="5" width="3.5703125" style="1" customWidth="1"/>
    <col min="6" max="9" width="12.7109375" style="1" customWidth="1"/>
    <col min="10" max="11" width="14.28515625" style="1" bestFit="1" customWidth="1"/>
    <col min="12" max="12" width="23.85546875" style="1" bestFit="1" customWidth="1"/>
    <col min="13" max="16384" width="9.140625" style="1"/>
  </cols>
  <sheetData>
    <row r="1" spans="1:15" ht="42" customHeight="1" thickBot="1" x14ac:dyDescent="0.3">
      <c r="A1" s="114" t="s">
        <v>57</v>
      </c>
      <c r="B1" s="115"/>
      <c r="C1" s="115"/>
      <c r="D1" s="115"/>
      <c r="E1" s="115"/>
      <c r="F1" s="115"/>
      <c r="G1" s="115"/>
      <c r="H1" s="115"/>
      <c r="I1" s="115"/>
      <c r="J1" s="116"/>
      <c r="L1" s="84" t="s">
        <v>102</v>
      </c>
      <c r="M1" s="84"/>
      <c r="N1" s="84"/>
      <c r="O1" s="84"/>
    </row>
    <row r="2" spans="1:15" ht="15.75" thickBot="1" x14ac:dyDescent="0.3">
      <c r="A2" s="9"/>
      <c r="B2" s="9"/>
      <c r="C2" s="9"/>
      <c r="D2" s="9"/>
      <c r="E2" s="9"/>
      <c r="F2" s="9"/>
      <c r="G2" s="9"/>
      <c r="H2" s="9"/>
      <c r="I2" s="9"/>
      <c r="J2" s="9"/>
    </row>
    <row r="3" spans="1:15" s="8" customFormat="1" ht="21" customHeight="1" x14ac:dyDescent="0.25">
      <c r="A3" s="117" t="s">
        <v>0</v>
      </c>
      <c r="B3" s="118"/>
      <c r="C3" s="118"/>
      <c r="D3" s="118"/>
      <c r="E3" s="119" t="s">
        <v>55</v>
      </c>
      <c r="F3" s="119"/>
      <c r="G3" s="119"/>
      <c r="H3" s="119"/>
      <c r="I3" s="119"/>
      <c r="J3" s="120"/>
    </row>
    <row r="4" spans="1:15" s="8" customFormat="1" ht="42" customHeight="1" x14ac:dyDescent="0.25">
      <c r="A4" s="90" t="s">
        <v>1</v>
      </c>
      <c r="B4" s="91"/>
      <c r="C4" s="91"/>
      <c r="D4" s="91"/>
      <c r="E4" s="92" t="s">
        <v>135</v>
      </c>
      <c r="F4" s="92"/>
      <c r="G4" s="92"/>
      <c r="H4" s="92"/>
      <c r="I4" s="92"/>
      <c r="J4" s="93"/>
      <c r="L4" s="8" t="s">
        <v>103</v>
      </c>
    </row>
    <row r="5" spans="1:15" s="8" customFormat="1" ht="21" customHeight="1" x14ac:dyDescent="0.25">
      <c r="A5" s="90" t="s">
        <v>2</v>
      </c>
      <c r="B5" s="91"/>
      <c r="C5" s="91"/>
      <c r="D5" s="91"/>
      <c r="E5" s="94" t="s">
        <v>119</v>
      </c>
      <c r="F5" s="94"/>
      <c r="G5" s="94"/>
      <c r="H5" s="94"/>
      <c r="I5" s="94"/>
      <c r="J5" s="95"/>
      <c r="L5" s="8" t="s">
        <v>103</v>
      </c>
    </row>
    <row r="6" spans="1:15" s="8" customFormat="1" ht="21" customHeight="1" x14ac:dyDescent="0.25">
      <c r="A6" s="90" t="s">
        <v>91</v>
      </c>
      <c r="B6" s="91"/>
      <c r="C6" s="91"/>
      <c r="D6" s="91"/>
      <c r="E6" s="94" t="s">
        <v>136</v>
      </c>
      <c r="F6" s="94"/>
      <c r="G6" s="94"/>
      <c r="H6" s="94"/>
      <c r="I6" s="94"/>
      <c r="J6" s="95"/>
      <c r="L6" s="8" t="s">
        <v>103</v>
      </c>
    </row>
    <row r="7" spans="1:15" s="8" customFormat="1" ht="21" customHeight="1" x14ac:dyDescent="0.25">
      <c r="A7" s="90" t="s">
        <v>3</v>
      </c>
      <c r="B7" s="91"/>
      <c r="C7" s="91"/>
      <c r="D7" s="91"/>
      <c r="E7" s="94" t="s">
        <v>137</v>
      </c>
      <c r="F7" s="94"/>
      <c r="G7" s="94"/>
      <c r="H7" s="94"/>
      <c r="I7" s="94"/>
      <c r="J7" s="95"/>
      <c r="L7" s="8" t="s">
        <v>103</v>
      </c>
    </row>
    <row r="8" spans="1:15" s="8" customFormat="1" ht="21" customHeight="1" x14ac:dyDescent="0.25">
      <c r="A8" s="90" t="s">
        <v>4</v>
      </c>
      <c r="B8" s="91"/>
      <c r="C8" s="91"/>
      <c r="D8" s="91"/>
      <c r="E8" s="94" t="s">
        <v>138</v>
      </c>
      <c r="F8" s="94"/>
      <c r="G8" s="94"/>
      <c r="H8" s="94"/>
      <c r="I8" s="94"/>
      <c r="J8" s="95"/>
      <c r="L8" s="8" t="s">
        <v>103</v>
      </c>
    </row>
    <row r="9" spans="1:15" s="8" customFormat="1" ht="51" customHeight="1" x14ac:dyDescent="0.25">
      <c r="A9" s="90" t="s">
        <v>5</v>
      </c>
      <c r="B9" s="91"/>
      <c r="C9" s="91"/>
      <c r="D9" s="91"/>
      <c r="E9" s="222" t="s">
        <v>120</v>
      </c>
      <c r="F9" s="222"/>
      <c r="G9" s="222"/>
      <c r="H9" s="222"/>
      <c r="I9" s="222"/>
      <c r="J9" s="223"/>
      <c r="L9" s="8" t="s">
        <v>103</v>
      </c>
    </row>
    <row r="10" spans="1:15" s="8" customFormat="1" ht="21" customHeight="1" x14ac:dyDescent="0.25">
      <c r="A10" s="90" t="s">
        <v>6</v>
      </c>
      <c r="B10" s="91"/>
      <c r="C10" s="91"/>
      <c r="D10" s="91"/>
      <c r="E10" s="94" t="s">
        <v>114</v>
      </c>
      <c r="F10" s="94"/>
      <c r="G10" s="94"/>
      <c r="H10" s="94"/>
      <c r="I10" s="94"/>
      <c r="J10" s="95"/>
      <c r="L10" s="8" t="s">
        <v>103</v>
      </c>
    </row>
    <row r="11" spans="1:15" s="8" customFormat="1" ht="21" customHeight="1" thickBot="1" x14ac:dyDescent="0.3">
      <c r="A11" s="124" t="s">
        <v>7</v>
      </c>
      <c r="B11" s="125"/>
      <c r="C11" s="125"/>
      <c r="D11" s="125"/>
      <c r="E11" s="126" t="s">
        <v>139</v>
      </c>
      <c r="F11" s="126"/>
      <c r="G11" s="126"/>
      <c r="H11" s="126"/>
      <c r="I11" s="126"/>
      <c r="J11" s="127"/>
      <c r="L11" s="8" t="s">
        <v>103</v>
      </c>
    </row>
    <row r="12" spans="1:15" s="8" customFormat="1" ht="15.75" thickBot="1" x14ac:dyDescent="0.3">
      <c r="A12" s="10"/>
      <c r="B12" s="10"/>
      <c r="C12" s="10"/>
      <c r="D12" s="10"/>
      <c r="E12" s="11"/>
      <c r="F12" s="11"/>
      <c r="G12" s="11"/>
      <c r="H12" s="11"/>
      <c r="I12" s="11"/>
      <c r="J12" s="11"/>
    </row>
    <row r="13" spans="1:15" x14ac:dyDescent="0.25">
      <c r="A13" s="121" t="s">
        <v>8</v>
      </c>
      <c r="B13" s="122"/>
      <c r="C13" s="122"/>
      <c r="D13" s="83" t="s">
        <v>58</v>
      </c>
      <c r="E13" s="122" t="s">
        <v>9</v>
      </c>
      <c r="F13" s="122"/>
      <c r="G13" s="122" t="s">
        <v>10</v>
      </c>
      <c r="H13" s="122"/>
      <c r="I13" s="122" t="s">
        <v>11</v>
      </c>
      <c r="J13" s="123"/>
    </row>
    <row r="14" spans="1:15" x14ac:dyDescent="0.25">
      <c r="A14" s="98" t="s">
        <v>60</v>
      </c>
      <c r="B14" s="99"/>
      <c r="C14" s="99"/>
      <c r="D14" s="57" t="s">
        <v>121</v>
      </c>
      <c r="E14" s="100">
        <v>45289</v>
      </c>
      <c r="F14" s="100"/>
      <c r="G14" s="100" t="s">
        <v>122</v>
      </c>
      <c r="H14" s="101"/>
      <c r="I14" s="102">
        <v>16560</v>
      </c>
      <c r="J14" s="103"/>
      <c r="L14" s="1" t="s">
        <v>103</v>
      </c>
      <c r="M14" s="33"/>
    </row>
    <row r="15" spans="1:15" x14ac:dyDescent="0.25">
      <c r="A15" s="98" t="s">
        <v>12</v>
      </c>
      <c r="B15" s="99"/>
      <c r="C15" s="99"/>
      <c r="D15" s="15"/>
      <c r="E15" s="110"/>
      <c r="F15" s="111"/>
      <c r="G15" s="111"/>
      <c r="H15" s="111"/>
      <c r="I15" s="112"/>
      <c r="J15" s="113"/>
      <c r="L15" s="1" t="s">
        <v>103</v>
      </c>
      <c r="M15" s="34"/>
    </row>
    <row r="16" spans="1:15" ht="15.75" thickBot="1" x14ac:dyDescent="0.3">
      <c r="A16" s="128" t="s">
        <v>12</v>
      </c>
      <c r="B16" s="129"/>
      <c r="C16" s="129"/>
      <c r="D16" s="13"/>
      <c r="E16" s="130"/>
      <c r="F16" s="130"/>
      <c r="G16" s="130"/>
      <c r="H16" s="130"/>
      <c r="I16" s="130"/>
      <c r="J16" s="131"/>
      <c r="L16" s="1" t="s">
        <v>103</v>
      </c>
    </row>
    <row r="17" spans="1:13" ht="15.75" thickBot="1" x14ac:dyDescent="0.3">
      <c r="A17" s="12"/>
      <c r="B17" s="12"/>
      <c r="C17" s="12"/>
      <c r="D17" s="12"/>
      <c r="E17" s="12"/>
      <c r="F17" s="12"/>
      <c r="G17" s="12"/>
      <c r="H17" s="12"/>
      <c r="I17" s="12"/>
      <c r="J17" s="12"/>
    </row>
    <row r="18" spans="1:13" x14ac:dyDescent="0.25">
      <c r="A18" s="104" t="s">
        <v>13</v>
      </c>
      <c r="B18" s="105"/>
      <c r="C18" s="105"/>
      <c r="D18" s="105"/>
      <c r="E18" s="105"/>
      <c r="F18" s="105"/>
      <c r="G18" s="105"/>
      <c r="H18" s="105"/>
      <c r="I18" s="105"/>
      <c r="J18" s="106"/>
    </row>
    <row r="19" spans="1:13" ht="37.5" customHeight="1" x14ac:dyDescent="0.25">
      <c r="A19" s="107" t="s">
        <v>14</v>
      </c>
      <c r="B19" s="108"/>
      <c r="C19" s="108" t="s">
        <v>15</v>
      </c>
      <c r="D19" s="108"/>
      <c r="E19" s="108" t="s">
        <v>16</v>
      </c>
      <c r="F19" s="108"/>
      <c r="G19" s="108" t="s">
        <v>17</v>
      </c>
      <c r="H19" s="108"/>
      <c r="I19" s="108" t="s">
        <v>18</v>
      </c>
      <c r="J19" s="109"/>
    </row>
    <row r="20" spans="1:13" x14ac:dyDescent="0.25">
      <c r="A20" s="207">
        <v>45306</v>
      </c>
      <c r="B20" s="208"/>
      <c r="C20" s="240">
        <v>1380</v>
      </c>
      <c r="D20" s="273"/>
      <c r="E20" s="207">
        <v>45306</v>
      </c>
      <c r="F20" s="208"/>
      <c r="G20" s="232">
        <v>553345000015018</v>
      </c>
      <c r="H20" s="133"/>
      <c r="I20" s="213">
        <v>0</v>
      </c>
      <c r="J20" s="214"/>
      <c r="L20" s="1" t="s">
        <v>103</v>
      </c>
    </row>
    <row r="21" spans="1:13" x14ac:dyDescent="0.25">
      <c r="A21" s="207">
        <v>45337</v>
      </c>
      <c r="B21" s="208"/>
      <c r="C21" s="240">
        <v>1380</v>
      </c>
      <c r="D21" s="273"/>
      <c r="E21" s="207">
        <v>45337</v>
      </c>
      <c r="F21" s="208"/>
      <c r="G21" s="232">
        <v>553345000015018</v>
      </c>
      <c r="H21" s="133"/>
      <c r="I21" s="213">
        <v>1505.5</v>
      </c>
      <c r="J21" s="214"/>
      <c r="L21" s="1" t="s">
        <v>103</v>
      </c>
    </row>
    <row r="22" spans="1:13" x14ac:dyDescent="0.25">
      <c r="A22" s="207">
        <v>45366</v>
      </c>
      <c r="B22" s="208"/>
      <c r="C22" s="240">
        <v>1380</v>
      </c>
      <c r="D22" s="273"/>
      <c r="E22" s="207">
        <v>45366</v>
      </c>
      <c r="F22" s="208"/>
      <c r="G22" s="232">
        <v>553345000015018</v>
      </c>
      <c r="H22" s="133"/>
      <c r="I22" s="213">
        <v>2630</v>
      </c>
      <c r="J22" s="214"/>
      <c r="L22" s="1" t="s">
        <v>103</v>
      </c>
    </row>
    <row r="23" spans="1:13" x14ac:dyDescent="0.25">
      <c r="A23" s="207">
        <v>45397</v>
      </c>
      <c r="B23" s="208"/>
      <c r="C23" s="240">
        <v>1380</v>
      </c>
      <c r="D23" s="273"/>
      <c r="E23" s="207">
        <v>45397</v>
      </c>
      <c r="F23" s="208"/>
      <c r="G23" s="232">
        <v>553345000015018</v>
      </c>
      <c r="H23" s="133"/>
      <c r="I23" s="213">
        <v>1380</v>
      </c>
      <c r="J23" s="214"/>
      <c r="L23" s="1" t="s">
        <v>103</v>
      </c>
    </row>
    <row r="24" spans="1:13" x14ac:dyDescent="0.25">
      <c r="A24" s="207">
        <v>45427</v>
      </c>
      <c r="B24" s="208"/>
      <c r="C24" s="240">
        <v>1380</v>
      </c>
      <c r="D24" s="273"/>
      <c r="E24" s="207">
        <v>45427</v>
      </c>
      <c r="F24" s="208"/>
      <c r="G24" s="232">
        <v>553345000015018</v>
      </c>
      <c r="H24" s="133"/>
      <c r="I24" s="213">
        <v>1380</v>
      </c>
      <c r="J24" s="214"/>
      <c r="L24" s="1" t="s">
        <v>103</v>
      </c>
      <c r="M24" s="1" t="s">
        <v>63</v>
      </c>
    </row>
    <row r="25" spans="1:13" x14ac:dyDescent="0.25">
      <c r="A25" s="207">
        <v>45458</v>
      </c>
      <c r="B25" s="208"/>
      <c r="C25" s="240">
        <v>1380</v>
      </c>
      <c r="D25" s="273"/>
      <c r="E25" s="207">
        <v>45458</v>
      </c>
      <c r="F25" s="208"/>
      <c r="G25" s="232">
        <v>553345000015018</v>
      </c>
      <c r="H25" s="133"/>
      <c r="I25" s="213">
        <v>1380</v>
      </c>
      <c r="J25" s="214"/>
      <c r="L25" s="1" t="s">
        <v>103</v>
      </c>
    </row>
    <row r="26" spans="1:13" x14ac:dyDescent="0.25">
      <c r="A26" s="207">
        <v>45488</v>
      </c>
      <c r="B26" s="208"/>
      <c r="C26" s="240">
        <v>1380</v>
      </c>
      <c r="D26" s="273"/>
      <c r="E26" s="207">
        <v>45488</v>
      </c>
      <c r="F26" s="208"/>
      <c r="G26" s="232">
        <v>553345000015018</v>
      </c>
      <c r="H26" s="133"/>
      <c r="I26" s="213">
        <v>1380</v>
      </c>
      <c r="J26" s="214"/>
      <c r="L26" s="1" t="s">
        <v>103</v>
      </c>
    </row>
    <row r="27" spans="1:13" x14ac:dyDescent="0.25">
      <c r="A27" s="207">
        <v>45519</v>
      </c>
      <c r="B27" s="208"/>
      <c r="C27" s="240">
        <v>1380</v>
      </c>
      <c r="D27" s="273"/>
      <c r="E27" s="207">
        <v>45519</v>
      </c>
      <c r="F27" s="208"/>
      <c r="G27" s="232">
        <v>553345000015018</v>
      </c>
      <c r="H27" s="133"/>
      <c r="I27" s="213">
        <v>1380</v>
      </c>
      <c r="J27" s="214"/>
      <c r="L27" s="1" t="s">
        <v>103</v>
      </c>
    </row>
    <row r="28" spans="1:13" x14ac:dyDescent="0.25">
      <c r="A28" s="243">
        <v>45550</v>
      </c>
      <c r="B28" s="211"/>
      <c r="C28" s="240">
        <v>1380</v>
      </c>
      <c r="D28" s="273"/>
      <c r="E28" s="243">
        <v>45550</v>
      </c>
      <c r="F28" s="211"/>
      <c r="G28" s="232">
        <v>553345000015018</v>
      </c>
      <c r="H28" s="133"/>
      <c r="I28" s="213">
        <v>1380</v>
      </c>
      <c r="J28" s="214"/>
      <c r="L28" s="1" t="s">
        <v>103</v>
      </c>
    </row>
    <row r="29" spans="1:13" x14ac:dyDescent="0.25">
      <c r="A29" s="207">
        <v>45580</v>
      </c>
      <c r="B29" s="208"/>
      <c r="C29" s="240">
        <v>1380</v>
      </c>
      <c r="D29" s="273"/>
      <c r="E29" s="207">
        <v>45580</v>
      </c>
      <c r="F29" s="208"/>
      <c r="G29" s="232">
        <v>553345000015018</v>
      </c>
      <c r="H29" s="133"/>
      <c r="I29" s="213">
        <v>1380</v>
      </c>
      <c r="J29" s="214"/>
      <c r="L29" s="1" t="s">
        <v>103</v>
      </c>
    </row>
    <row r="30" spans="1:13" x14ac:dyDescent="0.25">
      <c r="A30" s="207">
        <v>45611</v>
      </c>
      <c r="B30" s="208"/>
      <c r="C30" s="240">
        <v>1380</v>
      </c>
      <c r="D30" s="273"/>
      <c r="E30" s="207">
        <v>45611</v>
      </c>
      <c r="F30" s="208"/>
      <c r="G30" s="232">
        <v>553345000015018</v>
      </c>
      <c r="H30" s="133"/>
      <c r="I30" s="213">
        <v>1380</v>
      </c>
      <c r="J30" s="214"/>
      <c r="L30" s="1" t="s">
        <v>103</v>
      </c>
    </row>
    <row r="31" spans="1:13" x14ac:dyDescent="0.25">
      <c r="A31" s="207">
        <v>45641</v>
      </c>
      <c r="B31" s="208"/>
      <c r="C31" s="240">
        <v>1380</v>
      </c>
      <c r="D31" s="273"/>
      <c r="E31" s="207">
        <v>45641</v>
      </c>
      <c r="F31" s="208"/>
      <c r="G31" s="232">
        <v>553345000015018</v>
      </c>
      <c r="H31" s="133"/>
      <c r="I31" s="213">
        <v>1380</v>
      </c>
      <c r="J31" s="214"/>
      <c r="L31" s="1" t="s">
        <v>103</v>
      </c>
    </row>
    <row r="32" spans="1:13" x14ac:dyDescent="0.25">
      <c r="A32" s="268"/>
      <c r="B32" s="269"/>
      <c r="C32" s="271"/>
      <c r="D32" s="272"/>
      <c r="E32" s="268"/>
      <c r="F32" s="269"/>
      <c r="G32" s="270"/>
      <c r="H32" s="269"/>
      <c r="I32" s="266"/>
      <c r="J32" s="267"/>
      <c r="L32" s="1" t="s">
        <v>103</v>
      </c>
    </row>
    <row r="33" spans="1:12" x14ac:dyDescent="0.25">
      <c r="A33" s="268"/>
      <c r="B33" s="269"/>
      <c r="C33" s="271"/>
      <c r="D33" s="272"/>
      <c r="E33" s="268"/>
      <c r="F33" s="269"/>
      <c r="G33" s="270"/>
      <c r="H33" s="269"/>
      <c r="I33" s="266"/>
      <c r="J33" s="267"/>
      <c r="L33" s="1" t="s">
        <v>103</v>
      </c>
    </row>
    <row r="34" spans="1:12" x14ac:dyDescent="0.25">
      <c r="A34" s="268"/>
      <c r="B34" s="269"/>
      <c r="C34" s="271"/>
      <c r="D34" s="272"/>
      <c r="E34" s="268"/>
      <c r="F34" s="269"/>
      <c r="G34" s="270"/>
      <c r="H34" s="269"/>
      <c r="I34" s="266" t="str">
        <f t="shared" ref="I34" si="0">IF(C34="","",C34)</f>
        <v/>
      </c>
      <c r="J34" s="267"/>
      <c r="L34" s="1" t="s">
        <v>103</v>
      </c>
    </row>
    <row r="35" spans="1:12" ht="15" customHeight="1" thickBot="1" x14ac:dyDescent="0.3">
      <c r="A35" s="152" t="s">
        <v>54</v>
      </c>
      <c r="B35" s="153"/>
      <c r="C35" s="153"/>
      <c r="D35" s="153"/>
      <c r="E35" s="153"/>
      <c r="F35" s="154"/>
      <c r="G35" s="149" t="s">
        <v>59</v>
      </c>
      <c r="H35" s="149"/>
      <c r="I35" s="150" t="s">
        <v>67</v>
      </c>
      <c r="J35" s="151"/>
    </row>
    <row r="36" spans="1:12" x14ac:dyDescent="0.25">
      <c r="A36" s="147" t="s">
        <v>72</v>
      </c>
      <c r="B36" s="148"/>
      <c r="C36" s="148"/>
      <c r="D36" s="148"/>
      <c r="E36" s="148"/>
      <c r="F36" s="148"/>
      <c r="G36" s="155"/>
      <c r="H36" s="26">
        <f>'JAN 24'!H36</f>
        <v>0</v>
      </c>
      <c r="I36" s="31">
        <f>'JAN 24'!I36</f>
        <v>1368</v>
      </c>
      <c r="J36" s="158"/>
      <c r="L36" s="1" t="s">
        <v>104</v>
      </c>
    </row>
    <row r="37" spans="1:12" x14ac:dyDescent="0.25">
      <c r="A37" s="87" t="s">
        <v>73</v>
      </c>
      <c r="B37" s="88"/>
      <c r="C37" s="88"/>
      <c r="D37" s="88"/>
      <c r="E37" s="88"/>
      <c r="F37" s="88"/>
      <c r="G37" s="156"/>
      <c r="H37" s="27"/>
      <c r="I37" s="24">
        <f>'1º QUAD 24'!I36+'2º QUAD 24'!I31+'3º QUAD 24 '!I37</f>
        <v>16555.5</v>
      </c>
      <c r="J37" s="158"/>
      <c r="L37" s="1" t="s">
        <v>104</v>
      </c>
    </row>
    <row r="38" spans="1:12" x14ac:dyDescent="0.25">
      <c r="A38" s="160" t="s">
        <v>82</v>
      </c>
      <c r="B38" s="88"/>
      <c r="C38" s="88"/>
      <c r="D38" s="88"/>
      <c r="E38" s="88"/>
      <c r="F38" s="88"/>
      <c r="G38" s="156"/>
      <c r="H38" s="28">
        <v>0</v>
      </c>
      <c r="I38" s="25"/>
      <c r="J38" s="158"/>
      <c r="L38" s="1" t="s">
        <v>104</v>
      </c>
    </row>
    <row r="39" spans="1:12" x14ac:dyDescent="0.25">
      <c r="A39" s="87" t="s">
        <v>83</v>
      </c>
      <c r="B39" s="88"/>
      <c r="C39" s="88"/>
      <c r="D39" s="88"/>
      <c r="E39" s="88"/>
      <c r="F39" s="88"/>
      <c r="G39" s="156"/>
      <c r="H39" s="27"/>
      <c r="I39" s="24">
        <f>'1º QUAD 24'!I38+'2º QUAD 24'!I33+'3º QUAD 24 '!I39</f>
        <v>0</v>
      </c>
      <c r="J39" s="158"/>
      <c r="L39" s="1" t="s">
        <v>104</v>
      </c>
    </row>
    <row r="40" spans="1:12" ht="24" customHeight="1" x14ac:dyDescent="0.25">
      <c r="A40" s="87" t="s">
        <v>88</v>
      </c>
      <c r="B40" s="88"/>
      <c r="C40" s="88"/>
      <c r="D40" s="88"/>
      <c r="E40" s="88"/>
      <c r="F40" s="88"/>
      <c r="G40" s="156"/>
      <c r="H40" s="28">
        <f>'1º QUAD 24'!H39+'2º QUAD 24'!H34+'3º QUAD 24 '!H40</f>
        <v>0</v>
      </c>
      <c r="I40" s="24">
        <f>'1º QUAD 24'!I39+'2º QUAD 24'!I34+'3º QUAD 24 '!I40</f>
        <v>0</v>
      </c>
      <c r="J40" s="158"/>
      <c r="L40" s="1" t="s">
        <v>104</v>
      </c>
    </row>
    <row r="41" spans="1:12" x14ac:dyDescent="0.25">
      <c r="A41" s="87" t="s">
        <v>76</v>
      </c>
      <c r="B41" s="88"/>
      <c r="C41" s="88"/>
      <c r="D41" s="88"/>
      <c r="E41" s="88"/>
      <c r="F41" s="89"/>
      <c r="G41" s="156"/>
      <c r="H41" s="27"/>
      <c r="I41" s="24">
        <f>I36+I37+I39+I40</f>
        <v>17923.5</v>
      </c>
      <c r="J41" s="158"/>
      <c r="L41" s="1" t="s">
        <v>104</v>
      </c>
    </row>
    <row r="42" spans="1:12" x14ac:dyDescent="0.25">
      <c r="A42" s="87" t="s">
        <v>77</v>
      </c>
      <c r="B42" s="88"/>
      <c r="C42" s="88"/>
      <c r="D42" s="88"/>
      <c r="E42" s="88"/>
      <c r="F42" s="89"/>
      <c r="G42" s="156"/>
      <c r="H42" s="28">
        <v>145.38</v>
      </c>
      <c r="I42" s="27"/>
      <c r="J42" s="158"/>
      <c r="L42" s="1" t="s">
        <v>104</v>
      </c>
    </row>
    <row r="43" spans="1:12" ht="15" customHeight="1" thickBot="1" x14ac:dyDescent="0.3">
      <c r="A43" s="172" t="s">
        <v>78</v>
      </c>
      <c r="B43" s="173"/>
      <c r="C43" s="173"/>
      <c r="D43" s="173"/>
      <c r="E43" s="173"/>
      <c r="F43" s="173"/>
      <c r="G43" s="157"/>
      <c r="H43" s="29"/>
      <c r="I43" s="30">
        <f>I41+H42</f>
        <v>18068.88</v>
      </c>
      <c r="J43" s="159"/>
      <c r="L43" s="1" t="s">
        <v>104</v>
      </c>
    </row>
    <row r="45" spans="1:12" x14ac:dyDescent="0.25">
      <c r="A45" s="171" t="s">
        <v>19</v>
      </c>
      <c r="B45" s="171"/>
      <c r="C45" s="171"/>
      <c r="D45" s="171"/>
      <c r="E45" s="171"/>
      <c r="F45" s="171"/>
      <c r="G45" s="171"/>
      <c r="H45" s="171"/>
      <c r="I45" s="171"/>
      <c r="J45" s="171"/>
    </row>
    <row r="46" spans="1:12" x14ac:dyDescent="0.25">
      <c r="A46" s="171" t="s">
        <v>20</v>
      </c>
      <c r="B46" s="171"/>
      <c r="C46" s="171"/>
      <c r="D46" s="171"/>
      <c r="E46" s="171"/>
      <c r="F46" s="171"/>
      <c r="G46" s="171"/>
      <c r="H46" s="171"/>
      <c r="I46" s="171"/>
      <c r="J46" s="171"/>
    </row>
    <row r="47" spans="1:12" x14ac:dyDescent="0.25">
      <c r="A47" s="171" t="s">
        <v>21</v>
      </c>
      <c r="B47" s="171"/>
      <c r="C47" s="171"/>
      <c r="D47" s="171"/>
      <c r="E47" s="171"/>
      <c r="F47" s="171"/>
      <c r="G47" s="171"/>
      <c r="H47" s="171"/>
      <c r="I47" s="171"/>
      <c r="J47" s="171"/>
    </row>
    <row r="48" spans="1:12" ht="15.75" thickBot="1" x14ac:dyDescent="0.3"/>
    <row r="49" spans="1:12" ht="63" customHeight="1" thickBot="1" x14ac:dyDescent="0.3">
      <c r="A49" s="161" t="s">
        <v>173</v>
      </c>
      <c r="B49" s="162"/>
      <c r="C49" s="162"/>
      <c r="D49" s="162"/>
      <c r="E49" s="162"/>
      <c r="F49" s="162"/>
      <c r="G49" s="162"/>
      <c r="H49" s="162"/>
      <c r="I49" s="162"/>
      <c r="J49" s="163"/>
      <c r="L49" s="8" t="s">
        <v>103</v>
      </c>
    </row>
    <row r="50" spans="1:12" ht="15.75" thickBot="1" x14ac:dyDescent="0.3">
      <c r="A50" s="164"/>
      <c r="B50" s="164"/>
      <c r="C50" s="164"/>
      <c r="D50" s="164"/>
      <c r="E50" s="164"/>
      <c r="F50" s="164"/>
      <c r="G50" s="164"/>
      <c r="H50" s="164"/>
      <c r="I50" s="164"/>
      <c r="J50" s="164"/>
    </row>
    <row r="51" spans="1:12" x14ac:dyDescent="0.25">
      <c r="A51" s="104" t="s">
        <v>22</v>
      </c>
      <c r="B51" s="105"/>
      <c r="C51" s="105"/>
      <c r="D51" s="105"/>
      <c r="E51" s="105"/>
      <c r="F51" s="105"/>
      <c r="G51" s="105"/>
      <c r="H51" s="105"/>
      <c r="I51" s="105"/>
      <c r="J51" s="106"/>
    </row>
    <row r="52" spans="1:12" x14ac:dyDescent="0.25">
      <c r="A52" s="187" t="s">
        <v>66</v>
      </c>
      <c r="B52" s="188"/>
      <c r="C52" s="188"/>
      <c r="D52" s="188"/>
      <c r="E52" s="188"/>
      <c r="F52" s="188"/>
      <c r="G52" s="188"/>
      <c r="H52" s="188"/>
      <c r="I52" s="188"/>
      <c r="J52" s="189"/>
    </row>
    <row r="53" spans="1:12" ht="72" x14ac:dyDescent="0.25">
      <c r="A53" s="168" t="s">
        <v>23</v>
      </c>
      <c r="B53" s="169"/>
      <c r="C53" s="169"/>
      <c r="D53" s="169"/>
      <c r="E53" s="169"/>
      <c r="F53" s="2" t="s">
        <v>24</v>
      </c>
      <c r="G53" s="2" t="s">
        <v>25</v>
      </c>
      <c r="H53" s="22" t="s">
        <v>26</v>
      </c>
      <c r="I53" s="2" t="s">
        <v>27</v>
      </c>
      <c r="J53" s="3" t="s">
        <v>28</v>
      </c>
    </row>
    <row r="54" spans="1:12" x14ac:dyDescent="0.25">
      <c r="A54" s="85" t="s">
        <v>29</v>
      </c>
      <c r="B54" s="86"/>
      <c r="C54" s="86"/>
      <c r="D54" s="86"/>
      <c r="E54" s="86"/>
      <c r="F54" s="4">
        <v>11611.41</v>
      </c>
      <c r="G54" s="4">
        <v>0</v>
      </c>
      <c r="H54" s="23">
        <v>11611.41</v>
      </c>
      <c r="I54" s="4">
        <f>G54+H54</f>
        <v>11611.41</v>
      </c>
      <c r="J54" s="5"/>
      <c r="L54" s="1" t="s">
        <v>103</v>
      </c>
    </row>
    <row r="55" spans="1:12" x14ac:dyDescent="0.25">
      <c r="A55" s="85" t="s">
        <v>30</v>
      </c>
      <c r="B55" s="86"/>
      <c r="C55" s="86"/>
      <c r="D55" s="86"/>
      <c r="E55" s="86"/>
      <c r="F55" s="4">
        <v>0</v>
      </c>
      <c r="G55" s="4">
        <v>0</v>
      </c>
      <c r="H55" s="23">
        <f>'MAIO 24'!H49+'JUN 24'!H60+'JUL 24'!H67+'AGO 24'!H54</f>
        <v>0</v>
      </c>
      <c r="I55" s="4">
        <f t="shared" ref="I55:I70" si="1">G55+H55</f>
        <v>0</v>
      </c>
      <c r="J55" s="5"/>
      <c r="L55" s="1" t="s">
        <v>103</v>
      </c>
    </row>
    <row r="56" spans="1:12" x14ac:dyDescent="0.25">
      <c r="A56" s="85" t="s">
        <v>31</v>
      </c>
      <c r="B56" s="86"/>
      <c r="C56" s="86"/>
      <c r="D56" s="86"/>
      <c r="E56" s="86"/>
      <c r="F56" s="4">
        <v>4632.37</v>
      </c>
      <c r="G56" s="4">
        <v>0</v>
      </c>
      <c r="H56" s="23">
        <v>4632.37</v>
      </c>
      <c r="I56" s="4">
        <f t="shared" si="1"/>
        <v>4632.37</v>
      </c>
      <c r="J56" s="5"/>
      <c r="L56" s="1" t="s">
        <v>103</v>
      </c>
    </row>
    <row r="57" spans="1:12" x14ac:dyDescent="0.25">
      <c r="A57" s="85" t="s">
        <v>32</v>
      </c>
      <c r="B57" s="86"/>
      <c r="C57" s="86"/>
      <c r="D57" s="86"/>
      <c r="E57" s="86"/>
      <c r="F57" s="4">
        <v>0</v>
      </c>
      <c r="G57" s="4">
        <v>0</v>
      </c>
      <c r="H57" s="23">
        <f>'MAIO 24'!H51+'JUN 24'!H62+'JUL 24'!H69+'AGO 24'!H56</f>
        <v>0</v>
      </c>
      <c r="I57" s="4">
        <f t="shared" si="1"/>
        <v>0</v>
      </c>
      <c r="J57" s="5"/>
      <c r="L57" s="1" t="s">
        <v>103</v>
      </c>
    </row>
    <row r="58" spans="1:12" x14ac:dyDescent="0.25">
      <c r="A58" s="85" t="s">
        <v>33</v>
      </c>
      <c r="B58" s="86"/>
      <c r="C58" s="86"/>
      <c r="D58" s="86"/>
      <c r="E58" s="86"/>
      <c r="F58" s="4">
        <v>0</v>
      </c>
      <c r="G58" s="4">
        <v>0</v>
      </c>
      <c r="H58" s="23">
        <f>'MAIO 24'!H52+'JUN 24'!H63+'JUL 24'!H70+'AGO 24'!H57</f>
        <v>0</v>
      </c>
      <c r="I58" s="4">
        <f t="shared" si="1"/>
        <v>0</v>
      </c>
      <c r="J58" s="5"/>
      <c r="L58" s="1" t="s">
        <v>103</v>
      </c>
    </row>
    <row r="59" spans="1:12" x14ac:dyDescent="0.25">
      <c r="A59" s="85" t="s">
        <v>34</v>
      </c>
      <c r="B59" s="86"/>
      <c r="C59" s="86"/>
      <c r="D59" s="86"/>
      <c r="E59" s="86"/>
      <c r="F59" s="4">
        <v>1708.92</v>
      </c>
      <c r="G59" s="4">
        <v>0</v>
      </c>
      <c r="H59" s="23">
        <v>1708.92</v>
      </c>
      <c r="I59" s="4">
        <f t="shared" si="1"/>
        <v>1708.92</v>
      </c>
      <c r="J59" s="5"/>
      <c r="L59" s="1" t="s">
        <v>103</v>
      </c>
    </row>
    <row r="60" spans="1:12" x14ac:dyDescent="0.25">
      <c r="A60" s="85" t="s">
        <v>35</v>
      </c>
      <c r="B60" s="86"/>
      <c r="C60" s="86"/>
      <c r="D60" s="86"/>
      <c r="E60" s="86"/>
      <c r="F60" s="4">
        <v>0</v>
      </c>
      <c r="G60" s="4">
        <v>0</v>
      </c>
      <c r="H60" s="23">
        <f>'MAIO 24'!H54+'JUN 24'!H65+'JUL 24'!H72+'AGO 24'!H59</f>
        <v>0</v>
      </c>
      <c r="I60" s="4">
        <f t="shared" si="1"/>
        <v>0</v>
      </c>
      <c r="J60" s="5"/>
      <c r="L60" s="1" t="s">
        <v>103</v>
      </c>
    </row>
    <row r="61" spans="1:12" ht="15" customHeight="1" x14ac:dyDescent="0.25">
      <c r="A61" s="176" t="s">
        <v>64</v>
      </c>
      <c r="B61" s="177"/>
      <c r="C61" s="177"/>
      <c r="D61" s="177"/>
      <c r="E61" s="178"/>
      <c r="F61" s="4">
        <v>0</v>
      </c>
      <c r="G61" s="4">
        <v>0</v>
      </c>
      <c r="H61" s="23">
        <f>'MAIO 24'!H55+'JUN 24'!H66+'JUL 24'!H73+'AGO 24'!H60</f>
        <v>0</v>
      </c>
      <c r="I61" s="4">
        <f t="shared" si="1"/>
        <v>0</v>
      </c>
      <c r="J61" s="5"/>
      <c r="L61" s="1" t="s">
        <v>103</v>
      </c>
    </row>
    <row r="62" spans="1:12" x14ac:dyDescent="0.25">
      <c r="A62" s="179"/>
      <c r="B62" s="180"/>
      <c r="C62" s="180"/>
      <c r="D62" s="180"/>
      <c r="E62" s="181"/>
      <c r="F62" s="4">
        <v>0</v>
      </c>
      <c r="G62" s="4">
        <v>0</v>
      </c>
      <c r="H62" s="23">
        <f>'MAIO 24'!H56+'JUN 24'!H67+'JUL 24'!H74+'AGO 24'!H61</f>
        <v>0</v>
      </c>
      <c r="I62" s="4">
        <f t="shared" si="1"/>
        <v>0</v>
      </c>
      <c r="J62" s="5"/>
      <c r="L62" s="1" t="s">
        <v>103</v>
      </c>
    </row>
    <row r="63" spans="1:12" x14ac:dyDescent="0.25">
      <c r="A63" s="182"/>
      <c r="B63" s="183"/>
      <c r="C63" s="183"/>
      <c r="D63" s="183"/>
      <c r="E63" s="184"/>
      <c r="F63" s="4">
        <v>0</v>
      </c>
      <c r="G63" s="4">
        <v>0</v>
      </c>
      <c r="H63" s="23">
        <f>'MAIO 24'!H57+'JUN 24'!H68+'JUL 24'!H75+'AGO 24'!H62</f>
        <v>0</v>
      </c>
      <c r="I63" s="4">
        <f t="shared" si="1"/>
        <v>0</v>
      </c>
      <c r="J63" s="5"/>
      <c r="L63" s="1" t="s">
        <v>103</v>
      </c>
    </row>
    <row r="64" spans="1:12" x14ac:dyDescent="0.25">
      <c r="A64" s="85" t="s">
        <v>36</v>
      </c>
      <c r="B64" s="86"/>
      <c r="C64" s="86"/>
      <c r="D64" s="86"/>
      <c r="E64" s="86"/>
      <c r="F64" s="4">
        <v>0</v>
      </c>
      <c r="G64" s="4">
        <v>0</v>
      </c>
      <c r="H64" s="23">
        <f>'MAIO 24'!H58+'JUN 24'!H69+'JUL 24'!H76+'AGO 24'!H63</f>
        <v>0</v>
      </c>
      <c r="I64" s="4">
        <f t="shared" si="1"/>
        <v>0</v>
      </c>
      <c r="J64" s="5"/>
      <c r="L64" s="1" t="s">
        <v>103</v>
      </c>
    </row>
    <row r="65" spans="1:12" x14ac:dyDescent="0.25">
      <c r="A65" s="85" t="s">
        <v>37</v>
      </c>
      <c r="B65" s="86"/>
      <c r="C65" s="86"/>
      <c r="D65" s="86"/>
      <c r="E65" s="86"/>
      <c r="F65" s="4">
        <v>0</v>
      </c>
      <c r="G65" s="4">
        <v>0</v>
      </c>
      <c r="H65" s="23">
        <f>'MAIO 24'!H59+'JUN 24'!H70+'JUL 24'!H77+'AGO 24'!H64</f>
        <v>0</v>
      </c>
      <c r="I65" s="4">
        <f t="shared" si="1"/>
        <v>0</v>
      </c>
      <c r="J65" s="5"/>
      <c r="L65" s="1" t="s">
        <v>103</v>
      </c>
    </row>
    <row r="66" spans="1:12" x14ac:dyDescent="0.25">
      <c r="A66" s="85" t="s">
        <v>38</v>
      </c>
      <c r="B66" s="86"/>
      <c r="C66" s="86"/>
      <c r="D66" s="86"/>
      <c r="E66" s="86"/>
      <c r="F66" s="4">
        <v>0</v>
      </c>
      <c r="G66" s="4">
        <v>0</v>
      </c>
      <c r="H66" s="23">
        <f>'MAIO 24'!H60+'JUN 24'!H71+'JUL 24'!H78+'AGO 24'!H65</f>
        <v>0</v>
      </c>
      <c r="I66" s="4">
        <f t="shared" si="1"/>
        <v>0</v>
      </c>
      <c r="J66" s="5"/>
      <c r="L66" s="1" t="s">
        <v>103</v>
      </c>
    </row>
    <row r="67" spans="1:12" x14ac:dyDescent="0.25">
      <c r="A67" s="85" t="s">
        <v>39</v>
      </c>
      <c r="B67" s="86"/>
      <c r="C67" s="86"/>
      <c r="D67" s="86"/>
      <c r="E67" s="86"/>
      <c r="F67" s="4">
        <v>0</v>
      </c>
      <c r="G67" s="4">
        <v>0</v>
      </c>
      <c r="H67" s="23">
        <f>'MAIO 24'!H61+'JUN 24'!H72+'JUL 24'!H79+'AGO 24'!H66</f>
        <v>0</v>
      </c>
      <c r="I67" s="4">
        <f t="shared" si="1"/>
        <v>0</v>
      </c>
      <c r="J67" s="5"/>
      <c r="L67" s="1" t="s">
        <v>103</v>
      </c>
    </row>
    <row r="68" spans="1:12" x14ac:dyDescent="0.25">
      <c r="A68" s="85" t="s">
        <v>40</v>
      </c>
      <c r="B68" s="86"/>
      <c r="C68" s="86"/>
      <c r="D68" s="86"/>
      <c r="E68" s="86"/>
      <c r="F68" s="4">
        <v>0</v>
      </c>
      <c r="G68" s="4">
        <v>0</v>
      </c>
      <c r="H68" s="23">
        <f>'MAIO 24'!H62+'JUN 24'!H73+'JUL 24'!H80+'AGO 24'!H67</f>
        <v>0</v>
      </c>
      <c r="I68" s="4">
        <f t="shared" si="1"/>
        <v>0</v>
      </c>
      <c r="J68" s="5"/>
      <c r="L68" s="1" t="s">
        <v>103</v>
      </c>
    </row>
    <row r="69" spans="1:12" x14ac:dyDescent="0.25">
      <c r="A69" s="85" t="s">
        <v>41</v>
      </c>
      <c r="B69" s="86"/>
      <c r="C69" s="86"/>
      <c r="D69" s="86"/>
      <c r="E69" s="86"/>
      <c r="F69" s="4">
        <v>0</v>
      </c>
      <c r="G69" s="4">
        <v>0</v>
      </c>
      <c r="H69" s="23">
        <f>'MAIO 24'!H63+'JUN 24'!H74+'JUL 24'!H81+'AGO 24'!H68</f>
        <v>0</v>
      </c>
      <c r="I69" s="4">
        <f t="shared" si="1"/>
        <v>0</v>
      </c>
      <c r="J69" s="5"/>
      <c r="L69" s="1" t="s">
        <v>103</v>
      </c>
    </row>
    <row r="70" spans="1:12" x14ac:dyDescent="0.25">
      <c r="A70" s="85" t="s">
        <v>42</v>
      </c>
      <c r="B70" s="86"/>
      <c r="C70" s="86"/>
      <c r="D70" s="86"/>
      <c r="E70" s="86"/>
      <c r="F70" s="4">
        <v>116.18</v>
      </c>
      <c r="G70" s="4">
        <v>0</v>
      </c>
      <c r="H70" s="23">
        <v>116.18</v>
      </c>
      <c r="I70" s="4">
        <f t="shared" si="1"/>
        <v>116.18</v>
      </c>
      <c r="J70" s="5"/>
      <c r="L70" s="1" t="s">
        <v>103</v>
      </c>
    </row>
    <row r="71" spans="1:12" x14ac:dyDescent="0.25">
      <c r="A71" s="85" t="s">
        <v>43</v>
      </c>
      <c r="B71" s="86"/>
      <c r="C71" s="86"/>
      <c r="D71" s="86"/>
      <c r="E71" s="86"/>
      <c r="F71" s="4"/>
      <c r="G71" s="4"/>
      <c r="H71" s="23">
        <f>'MAIO 24'!H65+'JUN 24'!H76+'JUL 24'!H83+'AGO 24'!H70</f>
        <v>0</v>
      </c>
      <c r="I71" s="4"/>
      <c r="J71" s="5"/>
      <c r="L71" s="1" t="s">
        <v>103</v>
      </c>
    </row>
    <row r="72" spans="1:12" ht="15.75" thickBot="1" x14ac:dyDescent="0.3">
      <c r="A72" s="174" t="s">
        <v>44</v>
      </c>
      <c r="B72" s="175"/>
      <c r="C72" s="175"/>
      <c r="D72" s="175"/>
      <c r="E72" s="175"/>
      <c r="F72" s="6">
        <f>I72</f>
        <v>18068.879999999997</v>
      </c>
      <c r="G72" s="6">
        <f t="shared" ref="G72:J72" si="2">SUM(G54:G71)</f>
        <v>0</v>
      </c>
      <c r="H72" s="23">
        <f>SUM(H54:H71)</f>
        <v>18068.879999999997</v>
      </c>
      <c r="I72" s="6">
        <f>SUM(I54:I71)</f>
        <v>18068.879999999997</v>
      </c>
      <c r="J72" s="7">
        <f t="shared" si="2"/>
        <v>0</v>
      </c>
      <c r="L72" s="1" t="s">
        <v>104</v>
      </c>
    </row>
    <row r="73" spans="1:12" ht="15.75" thickBot="1" x14ac:dyDescent="0.3">
      <c r="A73" s="16"/>
      <c r="B73" s="16"/>
      <c r="C73" s="16"/>
      <c r="D73" s="16"/>
      <c r="E73" s="16"/>
      <c r="F73" s="17"/>
      <c r="G73" s="17"/>
      <c r="H73" s="17"/>
      <c r="I73" s="17"/>
      <c r="J73" s="17"/>
    </row>
    <row r="74" spans="1:12" x14ac:dyDescent="0.25">
      <c r="A74" s="104" t="s">
        <v>22</v>
      </c>
      <c r="B74" s="105"/>
      <c r="C74" s="105"/>
      <c r="D74" s="105"/>
      <c r="E74" s="105"/>
      <c r="F74" s="105"/>
      <c r="G74" s="105"/>
      <c r="H74" s="105"/>
      <c r="I74" s="105"/>
      <c r="J74" s="106"/>
    </row>
    <row r="75" spans="1:12" x14ac:dyDescent="0.25">
      <c r="A75" s="187" t="s">
        <v>65</v>
      </c>
      <c r="B75" s="188"/>
      <c r="C75" s="188"/>
      <c r="D75" s="188"/>
      <c r="E75" s="188"/>
      <c r="F75" s="188"/>
      <c r="G75" s="188"/>
      <c r="H75" s="188"/>
      <c r="I75" s="188"/>
      <c r="J75" s="189"/>
    </row>
    <row r="76" spans="1:12" ht="72" x14ac:dyDescent="0.25">
      <c r="A76" s="168" t="s">
        <v>23</v>
      </c>
      <c r="B76" s="169"/>
      <c r="C76" s="169"/>
      <c r="D76" s="169"/>
      <c r="E76" s="169"/>
      <c r="F76" s="2" t="s">
        <v>24</v>
      </c>
      <c r="G76" s="2" t="s">
        <v>25</v>
      </c>
      <c r="H76" s="2" t="s">
        <v>26</v>
      </c>
      <c r="I76" s="2" t="s">
        <v>27</v>
      </c>
      <c r="J76" s="3" t="s">
        <v>28</v>
      </c>
    </row>
    <row r="77" spans="1:12" x14ac:dyDescent="0.25">
      <c r="A77" s="85" t="s">
        <v>29</v>
      </c>
      <c r="B77" s="86"/>
      <c r="C77" s="86"/>
      <c r="D77" s="86"/>
      <c r="E77" s="86"/>
      <c r="F77" s="4">
        <v>0</v>
      </c>
      <c r="G77" s="4">
        <v>0</v>
      </c>
      <c r="H77" s="23">
        <f>'MAIO 24'!H71+'JUN 24'!H82+'JUL 24'!H89+'AGO 24'!H76</f>
        <v>0</v>
      </c>
      <c r="I77" s="4">
        <f>G77+H77</f>
        <v>0</v>
      </c>
      <c r="J77" s="5"/>
      <c r="L77" s="1" t="s">
        <v>103</v>
      </c>
    </row>
    <row r="78" spans="1:12" x14ac:dyDescent="0.25">
      <c r="A78" s="85" t="s">
        <v>30</v>
      </c>
      <c r="B78" s="86"/>
      <c r="C78" s="86"/>
      <c r="D78" s="86"/>
      <c r="E78" s="86"/>
      <c r="F78" s="4">
        <v>0</v>
      </c>
      <c r="G78" s="4">
        <v>0</v>
      </c>
      <c r="H78" s="23">
        <f>'MAIO 24'!H72+'JUN 24'!H83+'JUL 24'!H90+'AGO 24'!H77</f>
        <v>0</v>
      </c>
      <c r="I78" s="4">
        <f t="shared" ref="I78:I93" si="3">G78+H78</f>
        <v>0</v>
      </c>
      <c r="J78" s="5"/>
      <c r="L78" s="1" t="s">
        <v>103</v>
      </c>
    </row>
    <row r="79" spans="1:12" x14ac:dyDescent="0.25">
      <c r="A79" s="85" t="s">
        <v>31</v>
      </c>
      <c r="B79" s="86"/>
      <c r="C79" s="86"/>
      <c r="D79" s="86"/>
      <c r="E79" s="86"/>
      <c r="F79" s="4">
        <v>0</v>
      </c>
      <c r="G79" s="4">
        <v>0</v>
      </c>
      <c r="H79" s="23">
        <f>'MAIO 24'!H73+'JUN 24'!H84+'JUL 24'!H91+'AGO 24'!H78</f>
        <v>0</v>
      </c>
      <c r="I79" s="4">
        <f t="shared" si="3"/>
        <v>0</v>
      </c>
      <c r="J79" s="5"/>
      <c r="L79" s="1" t="s">
        <v>103</v>
      </c>
    </row>
    <row r="80" spans="1:12" x14ac:dyDescent="0.25">
      <c r="A80" s="85" t="s">
        <v>32</v>
      </c>
      <c r="B80" s="86"/>
      <c r="C80" s="86"/>
      <c r="D80" s="86"/>
      <c r="E80" s="86"/>
      <c r="F80" s="4">
        <v>0</v>
      </c>
      <c r="G80" s="4">
        <v>0</v>
      </c>
      <c r="H80" s="23">
        <f>'MAIO 24'!H74+'JUN 24'!H85+'JUL 24'!H92+'AGO 24'!H79</f>
        <v>0</v>
      </c>
      <c r="I80" s="4">
        <f t="shared" si="3"/>
        <v>0</v>
      </c>
      <c r="J80" s="5"/>
      <c r="L80" s="1" t="s">
        <v>103</v>
      </c>
    </row>
    <row r="81" spans="1:12" x14ac:dyDescent="0.25">
      <c r="A81" s="85" t="s">
        <v>33</v>
      </c>
      <c r="B81" s="86"/>
      <c r="C81" s="86"/>
      <c r="D81" s="86"/>
      <c r="E81" s="86"/>
      <c r="F81" s="4">
        <v>0</v>
      </c>
      <c r="G81" s="4">
        <v>0</v>
      </c>
      <c r="H81" s="23">
        <f>'MAIO 24'!H75+'JUN 24'!H86+'JUL 24'!H93+'AGO 24'!H80</f>
        <v>0</v>
      </c>
      <c r="I81" s="4">
        <f t="shared" si="3"/>
        <v>0</v>
      </c>
      <c r="J81" s="5"/>
      <c r="L81" s="1" t="s">
        <v>103</v>
      </c>
    </row>
    <row r="82" spans="1:12" x14ac:dyDescent="0.25">
      <c r="A82" s="85" t="s">
        <v>34</v>
      </c>
      <c r="B82" s="86"/>
      <c r="C82" s="86"/>
      <c r="D82" s="86"/>
      <c r="E82" s="86"/>
      <c r="F82" s="4">
        <v>0</v>
      </c>
      <c r="G82" s="4">
        <v>0</v>
      </c>
      <c r="H82" s="23">
        <f>'MAIO 24'!H76+'JUN 24'!H87+'JUL 24'!H94+'AGO 24'!H81</f>
        <v>0</v>
      </c>
      <c r="I82" s="4">
        <f t="shared" si="3"/>
        <v>0</v>
      </c>
      <c r="J82" s="5"/>
      <c r="L82" s="1" t="s">
        <v>103</v>
      </c>
    </row>
    <row r="83" spans="1:12" x14ac:dyDescent="0.25">
      <c r="A83" s="85" t="s">
        <v>35</v>
      </c>
      <c r="B83" s="86"/>
      <c r="C83" s="86"/>
      <c r="D83" s="86"/>
      <c r="E83" s="86"/>
      <c r="F83" s="4">
        <v>0</v>
      </c>
      <c r="G83" s="4">
        <v>0</v>
      </c>
      <c r="H83" s="23">
        <f>'MAIO 24'!H77+'JUN 24'!H88+'JUL 24'!H95+'AGO 24'!H82</f>
        <v>0</v>
      </c>
      <c r="I83" s="4">
        <f t="shared" si="3"/>
        <v>0</v>
      </c>
      <c r="J83" s="5"/>
      <c r="L83" s="1" t="s">
        <v>103</v>
      </c>
    </row>
    <row r="84" spans="1:12" ht="15" customHeight="1" x14ac:dyDescent="0.25">
      <c r="A84" s="176" t="s">
        <v>90</v>
      </c>
      <c r="B84" s="177"/>
      <c r="C84" s="177"/>
      <c r="D84" s="177"/>
      <c r="E84" s="178"/>
      <c r="F84" s="4">
        <v>0</v>
      </c>
      <c r="G84" s="4">
        <v>0</v>
      </c>
      <c r="H84" s="23">
        <f>'MAIO 24'!H78+'JUN 24'!H89+'JUL 24'!H96+'AGO 24'!H83</f>
        <v>0</v>
      </c>
      <c r="I84" s="4">
        <f t="shared" si="3"/>
        <v>0</v>
      </c>
      <c r="J84" s="5"/>
      <c r="L84" s="1" t="s">
        <v>103</v>
      </c>
    </row>
    <row r="85" spans="1:12" x14ac:dyDescent="0.25">
      <c r="A85" s="179"/>
      <c r="B85" s="180"/>
      <c r="C85" s="180"/>
      <c r="D85" s="180"/>
      <c r="E85" s="181"/>
      <c r="F85" s="4">
        <v>0</v>
      </c>
      <c r="G85" s="4">
        <v>0</v>
      </c>
      <c r="H85" s="23">
        <f>'MAIO 24'!H79+'JUN 24'!H90+'JUL 24'!H97+'AGO 24'!H84</f>
        <v>0</v>
      </c>
      <c r="I85" s="4">
        <f t="shared" si="3"/>
        <v>0</v>
      </c>
      <c r="J85" s="5"/>
      <c r="L85" s="1" t="s">
        <v>103</v>
      </c>
    </row>
    <row r="86" spans="1:12" ht="15" customHeight="1" x14ac:dyDescent="0.25">
      <c r="A86" s="179"/>
      <c r="B86" s="180"/>
      <c r="C86" s="180"/>
      <c r="D86" s="180"/>
      <c r="E86" s="181"/>
      <c r="F86" s="4">
        <v>0</v>
      </c>
      <c r="G86" s="4">
        <v>0</v>
      </c>
      <c r="H86" s="23">
        <f>'MAIO 24'!H80+'JUN 24'!H91+'JUL 24'!H98+'AGO 24'!H85</f>
        <v>0</v>
      </c>
      <c r="I86" s="4">
        <f t="shared" si="3"/>
        <v>0</v>
      </c>
      <c r="J86" s="5"/>
      <c r="L86" s="1" t="s">
        <v>103</v>
      </c>
    </row>
    <row r="87" spans="1:12" x14ac:dyDescent="0.25">
      <c r="A87" s="182"/>
      <c r="B87" s="183"/>
      <c r="C87" s="183"/>
      <c r="D87" s="183"/>
      <c r="E87" s="184"/>
      <c r="F87" s="4"/>
      <c r="G87" s="4"/>
      <c r="H87" s="23">
        <f>'MAIO 24'!H81+'JUN 24'!H92+'JUL 24'!H99+'AGO 24'!H86</f>
        <v>0</v>
      </c>
      <c r="I87" s="4">
        <f t="shared" si="3"/>
        <v>0</v>
      </c>
      <c r="J87" s="5"/>
      <c r="L87" s="1" t="s">
        <v>103</v>
      </c>
    </row>
    <row r="88" spans="1:12" x14ac:dyDescent="0.25">
      <c r="A88" s="85" t="s">
        <v>36</v>
      </c>
      <c r="B88" s="86"/>
      <c r="C88" s="86"/>
      <c r="D88" s="86"/>
      <c r="E88" s="86"/>
      <c r="F88" s="4">
        <v>0</v>
      </c>
      <c r="G88" s="4">
        <v>0</v>
      </c>
      <c r="H88" s="23">
        <f>'MAIO 24'!H82+'JUN 24'!H93+'JUL 24'!H100+'AGO 24'!H87</f>
        <v>0</v>
      </c>
      <c r="I88" s="4">
        <f t="shared" si="3"/>
        <v>0</v>
      </c>
      <c r="J88" s="5"/>
      <c r="L88" s="1" t="s">
        <v>103</v>
      </c>
    </row>
    <row r="89" spans="1:12" x14ac:dyDescent="0.25">
      <c r="A89" s="85" t="s">
        <v>37</v>
      </c>
      <c r="B89" s="86"/>
      <c r="C89" s="86"/>
      <c r="D89" s="86"/>
      <c r="E89" s="86"/>
      <c r="F89" s="4">
        <v>0</v>
      </c>
      <c r="G89" s="4">
        <v>0</v>
      </c>
      <c r="H89" s="23">
        <f>'MAIO 24'!H83+'JUN 24'!H94+'JUL 24'!H101+'AGO 24'!H88</f>
        <v>0</v>
      </c>
      <c r="I89" s="4">
        <f t="shared" si="3"/>
        <v>0</v>
      </c>
      <c r="J89" s="5"/>
      <c r="L89" s="1" t="s">
        <v>103</v>
      </c>
    </row>
    <row r="90" spans="1:12" x14ac:dyDescent="0.25">
      <c r="A90" s="85" t="s">
        <v>38</v>
      </c>
      <c r="B90" s="86"/>
      <c r="C90" s="86"/>
      <c r="D90" s="86"/>
      <c r="E90" s="86"/>
      <c r="F90" s="4">
        <v>0</v>
      </c>
      <c r="G90" s="4">
        <v>0</v>
      </c>
      <c r="H90" s="23">
        <f>'MAIO 24'!H84+'JUN 24'!H95+'JUL 24'!H102+'AGO 24'!H89</f>
        <v>0</v>
      </c>
      <c r="I90" s="4">
        <f t="shared" si="3"/>
        <v>0</v>
      </c>
      <c r="J90" s="5"/>
      <c r="L90" s="1" t="s">
        <v>103</v>
      </c>
    </row>
    <row r="91" spans="1:12" x14ac:dyDescent="0.25">
      <c r="A91" s="85" t="s">
        <v>39</v>
      </c>
      <c r="B91" s="86"/>
      <c r="C91" s="86"/>
      <c r="D91" s="86"/>
      <c r="E91" s="86"/>
      <c r="F91" s="4">
        <v>0</v>
      </c>
      <c r="G91" s="4">
        <v>0</v>
      </c>
      <c r="H91" s="23">
        <f>'MAIO 24'!H85+'JUN 24'!H96+'JUL 24'!H103+'AGO 24'!H90</f>
        <v>0</v>
      </c>
      <c r="I91" s="4">
        <f t="shared" si="3"/>
        <v>0</v>
      </c>
      <c r="J91" s="5"/>
      <c r="L91" s="1" t="s">
        <v>103</v>
      </c>
    </row>
    <row r="92" spans="1:12" x14ac:dyDescent="0.25">
      <c r="A92" s="85" t="s">
        <v>40</v>
      </c>
      <c r="B92" s="86"/>
      <c r="C92" s="86"/>
      <c r="D92" s="86"/>
      <c r="E92" s="86"/>
      <c r="F92" s="4">
        <v>0</v>
      </c>
      <c r="G92" s="4">
        <v>0</v>
      </c>
      <c r="H92" s="23">
        <f>'MAIO 24'!H86+'JUN 24'!H97+'JUL 24'!H104+'AGO 24'!H91</f>
        <v>0</v>
      </c>
      <c r="I92" s="4">
        <f t="shared" si="3"/>
        <v>0</v>
      </c>
      <c r="J92" s="5"/>
      <c r="L92" s="1" t="s">
        <v>103</v>
      </c>
    </row>
    <row r="93" spans="1:12" x14ac:dyDescent="0.25">
      <c r="A93" s="85" t="s">
        <v>41</v>
      </c>
      <c r="B93" s="86"/>
      <c r="C93" s="86"/>
      <c r="D93" s="86"/>
      <c r="E93" s="86"/>
      <c r="F93" s="4">
        <v>0</v>
      </c>
      <c r="G93" s="4">
        <v>0</v>
      </c>
      <c r="H93" s="23">
        <f>'MAIO 24'!H87+'JUN 24'!H98+'JUL 24'!H105+'AGO 24'!H92</f>
        <v>0</v>
      </c>
      <c r="I93" s="4">
        <f t="shared" si="3"/>
        <v>0</v>
      </c>
      <c r="J93" s="5"/>
      <c r="L93" s="1" t="s">
        <v>103</v>
      </c>
    </row>
    <row r="94" spans="1:12" x14ac:dyDescent="0.25">
      <c r="A94" s="85" t="s">
        <v>42</v>
      </c>
      <c r="B94" s="86"/>
      <c r="C94" s="86"/>
      <c r="D94" s="86"/>
      <c r="E94" s="86"/>
      <c r="F94" s="4">
        <v>145.38</v>
      </c>
      <c r="G94" s="4">
        <v>0</v>
      </c>
      <c r="H94" s="23">
        <v>145.38</v>
      </c>
      <c r="I94" s="4">
        <f>G94+H94</f>
        <v>145.38</v>
      </c>
      <c r="J94" s="5"/>
      <c r="L94" s="1" t="s">
        <v>103</v>
      </c>
    </row>
    <row r="95" spans="1:12" x14ac:dyDescent="0.25">
      <c r="A95" s="85" t="s">
        <v>43</v>
      </c>
      <c r="B95" s="86"/>
      <c r="C95" s="86"/>
      <c r="D95" s="86"/>
      <c r="E95" s="86"/>
      <c r="F95" s="4"/>
      <c r="G95" s="4"/>
      <c r="H95" s="23">
        <f>'MAIO 24'!H89+'JUN 24'!H100+'JUL 24'!H107+'AGO 24'!H94</f>
        <v>0</v>
      </c>
      <c r="I95" s="4">
        <f>G95+H95</f>
        <v>0</v>
      </c>
      <c r="J95" s="5"/>
      <c r="L95" s="1" t="s">
        <v>103</v>
      </c>
    </row>
    <row r="96" spans="1:12" ht="15.75" thickBot="1" x14ac:dyDescent="0.3">
      <c r="A96" s="174" t="s">
        <v>44</v>
      </c>
      <c r="B96" s="175"/>
      <c r="C96" s="175"/>
      <c r="D96" s="175"/>
      <c r="E96" s="175"/>
      <c r="F96" s="6">
        <f>I96</f>
        <v>145.38</v>
      </c>
      <c r="G96" s="6">
        <f t="shared" ref="G96:J96" si="4">SUM(G77:G95)</f>
        <v>0</v>
      </c>
      <c r="H96" s="6">
        <f>SUM(H77:H95)</f>
        <v>145.38</v>
      </c>
      <c r="I96" s="6">
        <f>SUM(I77:I95)</f>
        <v>145.38</v>
      </c>
      <c r="J96" s="7">
        <f t="shared" si="4"/>
        <v>0</v>
      </c>
      <c r="L96" s="1" t="s">
        <v>105</v>
      </c>
    </row>
    <row r="97" spans="1:12" x14ac:dyDescent="0.25">
      <c r="A97" s="16"/>
      <c r="B97" s="16"/>
      <c r="C97" s="16"/>
      <c r="D97" s="16"/>
      <c r="E97" s="16"/>
      <c r="F97" s="17"/>
      <c r="G97" s="17"/>
      <c r="H97" s="17"/>
      <c r="I97" s="17"/>
      <c r="J97" s="17"/>
    </row>
    <row r="98" spans="1:12" x14ac:dyDescent="0.25">
      <c r="A98" s="206" t="s">
        <v>45</v>
      </c>
      <c r="B98" s="206"/>
      <c r="C98" s="206"/>
      <c r="D98" s="206"/>
      <c r="E98" s="206"/>
      <c r="F98" s="206"/>
      <c r="G98" s="206"/>
      <c r="H98" s="206"/>
      <c r="I98" s="206"/>
      <c r="J98" s="206"/>
    </row>
    <row r="99" spans="1:12" x14ac:dyDescent="0.25">
      <c r="A99" s="171" t="s">
        <v>46</v>
      </c>
      <c r="B99" s="171"/>
      <c r="C99" s="171"/>
      <c r="D99" s="171"/>
      <c r="E99" s="171"/>
      <c r="F99" s="171"/>
      <c r="G99" s="171"/>
      <c r="H99" s="171"/>
      <c r="I99" s="171"/>
      <c r="J99" s="171"/>
    </row>
    <row r="100" spans="1:12" x14ac:dyDescent="0.25">
      <c r="A100" s="171" t="s">
        <v>47</v>
      </c>
      <c r="B100" s="171"/>
      <c r="C100" s="171"/>
      <c r="D100" s="171"/>
      <c r="E100" s="171"/>
      <c r="F100" s="171"/>
      <c r="G100" s="171"/>
      <c r="H100" s="171"/>
      <c r="I100" s="171"/>
      <c r="J100" s="171"/>
    </row>
    <row r="101" spans="1:12" x14ac:dyDescent="0.25">
      <c r="A101" s="171" t="s">
        <v>48</v>
      </c>
      <c r="B101" s="171"/>
      <c r="C101" s="171"/>
      <c r="D101" s="171"/>
      <c r="E101" s="171"/>
      <c r="F101" s="171"/>
      <c r="G101" s="171"/>
      <c r="H101" s="171"/>
      <c r="I101" s="171"/>
      <c r="J101" s="171"/>
    </row>
    <row r="102" spans="1:12" ht="21" customHeight="1" x14ac:dyDescent="0.25">
      <c r="A102" s="199" t="s">
        <v>49</v>
      </c>
      <c r="B102" s="200"/>
      <c r="C102" s="200"/>
      <c r="D102" s="200"/>
      <c r="E102" s="200"/>
      <c r="F102" s="200"/>
      <c r="G102" s="200"/>
      <c r="H102" s="200"/>
      <c r="I102" s="200"/>
      <c r="J102" s="200"/>
    </row>
    <row r="103" spans="1:12" ht="41.1" customHeight="1" x14ac:dyDescent="0.25">
      <c r="A103" s="201" t="s">
        <v>50</v>
      </c>
      <c r="B103" s="201"/>
      <c r="C103" s="201"/>
      <c r="D103" s="201"/>
      <c r="E103" s="201"/>
      <c r="F103" s="201"/>
      <c r="G103" s="201"/>
      <c r="H103" s="201"/>
      <c r="I103" s="201"/>
      <c r="J103" s="201"/>
    </row>
    <row r="104" spans="1:12" ht="15.75" thickBot="1" x14ac:dyDescent="0.3">
      <c r="A104" s="202" t="s">
        <v>51</v>
      </c>
      <c r="B104" s="202"/>
      <c r="C104" s="202"/>
      <c r="D104" s="202"/>
      <c r="E104" s="202"/>
      <c r="F104" s="202"/>
      <c r="G104" s="202"/>
      <c r="H104" s="202"/>
      <c r="I104" s="202"/>
      <c r="J104" s="202"/>
    </row>
    <row r="105" spans="1:12" ht="15.75" customHeight="1" thickBot="1" x14ac:dyDescent="0.3">
      <c r="A105" s="194" t="s">
        <v>52</v>
      </c>
      <c r="B105" s="195"/>
      <c r="C105" s="195"/>
      <c r="D105" s="195"/>
      <c r="E105" s="195"/>
      <c r="F105" s="195"/>
      <c r="G105" s="195"/>
      <c r="H105" s="195"/>
      <c r="I105" s="195"/>
      <c r="J105" s="196"/>
    </row>
    <row r="106" spans="1:12" ht="15" customHeight="1" x14ac:dyDescent="0.25">
      <c r="A106" s="197" t="s">
        <v>69</v>
      </c>
      <c r="B106" s="198"/>
      <c r="C106" s="198"/>
      <c r="D106" s="198"/>
      <c r="E106" s="198"/>
      <c r="F106" s="198"/>
      <c r="G106" s="198"/>
      <c r="H106" s="198"/>
      <c r="I106" s="203"/>
      <c r="J106" s="21">
        <f>I43</f>
        <v>18068.88</v>
      </c>
      <c r="L106" s="1" t="s">
        <v>105</v>
      </c>
    </row>
    <row r="107" spans="1:12" ht="15.75" customHeight="1" x14ac:dyDescent="0.25">
      <c r="A107" s="85" t="s">
        <v>70</v>
      </c>
      <c r="B107" s="86"/>
      <c r="C107" s="86"/>
      <c r="D107" s="86"/>
      <c r="E107" s="86"/>
      <c r="F107" s="86"/>
      <c r="G107" s="86"/>
      <c r="H107" s="86"/>
      <c r="I107" s="204"/>
      <c r="J107" s="20">
        <f>F72</f>
        <v>18068.879999999997</v>
      </c>
      <c r="L107" s="1" t="s">
        <v>105</v>
      </c>
    </row>
    <row r="108" spans="1:12" ht="15.75" customHeight="1" x14ac:dyDescent="0.25">
      <c r="A108" s="85" t="s">
        <v>84</v>
      </c>
      <c r="B108" s="86"/>
      <c r="C108" s="86"/>
      <c r="D108" s="86"/>
      <c r="E108" s="86"/>
      <c r="F108" s="86"/>
      <c r="G108" s="86"/>
      <c r="H108" s="86"/>
      <c r="I108" s="204"/>
      <c r="J108" s="20">
        <f>H42-H96</f>
        <v>0</v>
      </c>
      <c r="K108" s="19"/>
      <c r="L108" s="1" t="s">
        <v>105</v>
      </c>
    </row>
    <row r="109" spans="1:12" ht="15.75" customHeight="1" x14ac:dyDescent="0.25">
      <c r="A109" s="85" t="s">
        <v>86</v>
      </c>
      <c r="B109" s="86"/>
      <c r="C109" s="86"/>
      <c r="D109" s="86"/>
      <c r="E109" s="86"/>
      <c r="F109" s="86"/>
      <c r="G109" s="86"/>
      <c r="H109" s="86"/>
      <c r="I109" s="204"/>
      <c r="J109" s="20">
        <f>I43-F72+J110</f>
        <v>3.637978807091713E-12</v>
      </c>
      <c r="L109" s="1" t="s">
        <v>105</v>
      </c>
    </row>
    <row r="110" spans="1:12" ht="15.75" customHeight="1" x14ac:dyDescent="0.25">
      <c r="A110" s="85" t="s">
        <v>71</v>
      </c>
      <c r="B110" s="86"/>
      <c r="C110" s="86"/>
      <c r="D110" s="86"/>
      <c r="E110" s="86"/>
      <c r="F110" s="86"/>
      <c r="G110" s="86"/>
      <c r="H110" s="86"/>
      <c r="I110" s="204"/>
      <c r="J110" s="20">
        <f>'MAIO 24'!J103+'JUN 24'!J114+'JUL 24'!J121+'AGO 24'!J108</f>
        <v>0</v>
      </c>
      <c r="L110" s="1" t="s">
        <v>105</v>
      </c>
    </row>
    <row r="111" spans="1:12" ht="15.75" customHeight="1" x14ac:dyDescent="0.25">
      <c r="A111" s="85" t="s">
        <v>79</v>
      </c>
      <c r="B111" s="86"/>
      <c r="C111" s="86"/>
      <c r="D111" s="86"/>
      <c r="E111" s="86"/>
      <c r="F111" s="86"/>
      <c r="G111" s="86"/>
      <c r="H111" s="86"/>
      <c r="I111" s="204"/>
      <c r="J111" s="20">
        <v>0</v>
      </c>
      <c r="L111" s="1" t="s">
        <v>105</v>
      </c>
    </row>
    <row r="112" spans="1:12" ht="15.75" customHeight="1" x14ac:dyDescent="0.25">
      <c r="A112" s="190" t="s">
        <v>80</v>
      </c>
      <c r="B112" s="191"/>
      <c r="C112" s="191"/>
      <c r="D112" s="191"/>
      <c r="E112" s="191"/>
      <c r="F112" s="191"/>
      <c r="G112" s="191"/>
      <c r="H112" s="191"/>
      <c r="I112" s="204"/>
      <c r="J112" s="35">
        <f>J109</f>
        <v>3.637978807091713E-12</v>
      </c>
      <c r="L112" s="1" t="s">
        <v>105</v>
      </c>
    </row>
    <row r="113" spans="1:12" ht="15.75" thickBot="1" x14ac:dyDescent="0.3">
      <c r="A113" s="190" t="s">
        <v>81</v>
      </c>
      <c r="B113" s="191"/>
      <c r="C113" s="191"/>
      <c r="D113" s="191"/>
      <c r="E113" s="191"/>
      <c r="F113" s="191"/>
      <c r="G113" s="191"/>
      <c r="H113" s="191"/>
      <c r="I113" s="205"/>
      <c r="J113" s="37">
        <f>J111+J112</f>
        <v>3.637978807091713E-12</v>
      </c>
      <c r="L113" s="1" t="s">
        <v>105</v>
      </c>
    </row>
    <row r="114" spans="1:12" ht="59.45" customHeight="1" x14ac:dyDescent="0.25">
      <c r="A114" s="192" t="s">
        <v>53</v>
      </c>
      <c r="B114" s="192"/>
      <c r="C114" s="192"/>
      <c r="D114" s="192"/>
      <c r="E114" s="192"/>
      <c r="F114" s="192"/>
      <c r="G114" s="192"/>
      <c r="H114" s="192"/>
      <c r="I114" s="192"/>
      <c r="J114" s="192"/>
      <c r="L114" s="1" t="s">
        <v>103</v>
      </c>
    </row>
    <row r="115" spans="1:12" ht="15.75" x14ac:dyDescent="0.25">
      <c r="A115" s="193" t="s">
        <v>171</v>
      </c>
      <c r="B115" s="193"/>
      <c r="C115" s="193"/>
      <c r="D115" s="193"/>
      <c r="E115" s="193"/>
      <c r="F115" s="193"/>
      <c r="G115" s="193"/>
      <c r="H115" s="193"/>
      <c r="I115" s="193"/>
      <c r="J115" s="193"/>
    </row>
    <row r="116" spans="1:12" x14ac:dyDescent="0.25">
      <c r="A116" s="14" t="s">
        <v>63</v>
      </c>
      <c r="B116" s="14"/>
      <c r="C116" s="14"/>
      <c r="D116" s="14"/>
      <c r="E116" s="14"/>
      <c r="F116" s="14"/>
      <c r="G116" s="14"/>
      <c r="H116" s="14"/>
      <c r="I116" s="14"/>
      <c r="J116" s="14"/>
    </row>
    <row r="117" spans="1:12" x14ac:dyDescent="0.25">
      <c r="A117" s="14"/>
      <c r="B117" s="14"/>
      <c r="C117" s="14"/>
      <c r="D117" s="14"/>
      <c r="E117" s="14"/>
      <c r="F117" s="14"/>
      <c r="G117" s="14"/>
      <c r="H117" s="14"/>
      <c r="I117" s="14"/>
      <c r="J117" s="14"/>
    </row>
    <row r="118" spans="1:12" ht="15.75" customHeight="1" x14ac:dyDescent="0.25">
      <c r="A118" s="14"/>
      <c r="B118" s="14"/>
      <c r="C118" s="14"/>
      <c r="D118" s="14"/>
      <c r="E118" s="14"/>
      <c r="F118" s="14"/>
      <c r="G118" s="14"/>
      <c r="H118" s="14"/>
      <c r="I118" s="14"/>
      <c r="J118" s="14"/>
    </row>
    <row r="119" spans="1:12" ht="15.75" x14ac:dyDescent="0.25">
      <c r="A119" s="185" t="s">
        <v>61</v>
      </c>
      <c r="B119" s="186"/>
      <c r="C119" s="186"/>
      <c r="D119" s="186"/>
      <c r="E119" s="186"/>
      <c r="F119" s="186"/>
      <c r="G119" s="186"/>
      <c r="H119" s="186"/>
      <c r="I119" s="186"/>
      <c r="J119" s="186"/>
    </row>
    <row r="120" spans="1:12" ht="15.75" x14ac:dyDescent="0.25">
      <c r="A120" s="186" t="str">
        <f>E7</f>
        <v>ANTÔNIO ROBERTO ARGERI</v>
      </c>
      <c r="B120" s="186"/>
      <c r="C120" s="186"/>
      <c r="D120" s="186"/>
      <c r="E120" s="186"/>
      <c r="F120" s="186"/>
      <c r="G120" s="186"/>
      <c r="H120" s="186"/>
      <c r="I120" s="186"/>
      <c r="J120" s="186"/>
      <c r="L120" s="1" t="s">
        <v>103</v>
      </c>
    </row>
    <row r="121" spans="1:12" ht="15.75" x14ac:dyDescent="0.25">
      <c r="A121" s="186" t="s">
        <v>62</v>
      </c>
      <c r="B121" s="186"/>
      <c r="C121" s="186"/>
      <c r="D121" s="186"/>
      <c r="E121" s="186"/>
      <c r="F121" s="186"/>
      <c r="G121" s="186"/>
      <c r="H121" s="186"/>
      <c r="I121" s="186"/>
      <c r="J121" s="186"/>
    </row>
    <row r="124" spans="1:12" s="55" customFormat="1" ht="14.25" x14ac:dyDescent="0.2">
      <c r="B124" s="229" t="s">
        <v>116</v>
      </c>
      <c r="C124" s="229"/>
      <c r="D124" s="229"/>
      <c r="E124" s="229"/>
      <c r="F124" s="229"/>
      <c r="G124" s="229" t="s">
        <v>117</v>
      </c>
      <c r="H124" s="229"/>
      <c r="I124" s="229"/>
      <c r="J124" s="229"/>
      <c r="L124" s="56" t="s">
        <v>103</v>
      </c>
    </row>
    <row r="125" spans="1:12" s="55" customFormat="1" ht="14.25" x14ac:dyDescent="0.2">
      <c r="B125" s="229" t="s">
        <v>118</v>
      </c>
      <c r="C125" s="229"/>
      <c r="D125" s="229"/>
      <c r="E125" s="229"/>
      <c r="F125" s="229"/>
      <c r="G125" s="229" t="s">
        <v>118</v>
      </c>
      <c r="H125" s="229"/>
      <c r="I125" s="229"/>
      <c r="J125" s="229"/>
      <c r="L125" s="56"/>
    </row>
    <row r="126" spans="1:12" s="55" customFormat="1" ht="14.25" x14ac:dyDescent="0.2">
      <c r="L126" s="56"/>
    </row>
    <row r="127" spans="1:12" s="55" customFormat="1" ht="14.25" x14ac:dyDescent="0.2">
      <c r="L127" s="56"/>
    </row>
    <row r="128" spans="1:12" s="55" customFormat="1" ht="14.25" x14ac:dyDescent="0.2">
      <c r="L128" s="56"/>
    </row>
    <row r="129" spans="2:12" s="55" customFormat="1" ht="14.25" x14ac:dyDescent="0.2">
      <c r="B129" s="229" t="s">
        <v>116</v>
      </c>
      <c r="C129" s="229"/>
      <c r="D129" s="229"/>
      <c r="E129" s="229"/>
      <c r="F129" s="229"/>
      <c r="G129" s="229" t="s">
        <v>117</v>
      </c>
      <c r="H129" s="229"/>
      <c r="I129" s="229"/>
      <c r="J129" s="229"/>
      <c r="L129" s="56" t="s">
        <v>103</v>
      </c>
    </row>
    <row r="130" spans="2:12" s="55" customFormat="1" ht="14.25" x14ac:dyDescent="0.2">
      <c r="B130" s="229" t="s">
        <v>118</v>
      </c>
      <c r="C130" s="229"/>
      <c r="D130" s="229"/>
      <c r="E130" s="229"/>
      <c r="F130" s="229"/>
      <c r="G130" s="229" t="s">
        <v>118</v>
      </c>
      <c r="H130" s="229"/>
      <c r="I130" s="229"/>
      <c r="J130" s="229"/>
    </row>
    <row r="131" spans="2:12" s="55" customFormat="1" ht="14.25" x14ac:dyDescent="0.2"/>
  </sheetData>
  <mergeCells count="205">
    <mergeCell ref="B130:F130"/>
    <mergeCell ref="G130:J130"/>
    <mergeCell ref="B124:F124"/>
    <mergeCell ref="G124:J124"/>
    <mergeCell ref="B125:F125"/>
    <mergeCell ref="G125:J125"/>
    <mergeCell ref="B129:F129"/>
    <mergeCell ref="G129:J129"/>
    <mergeCell ref="A1:J1"/>
    <mergeCell ref="A10:D10"/>
    <mergeCell ref="E10:J10"/>
    <mergeCell ref="A14:C14"/>
    <mergeCell ref="E14:F14"/>
    <mergeCell ref="G14:H14"/>
    <mergeCell ref="I14:J14"/>
    <mergeCell ref="A15:C15"/>
    <mergeCell ref="E15:F15"/>
    <mergeCell ref="G15:H15"/>
    <mergeCell ref="I15:J15"/>
    <mergeCell ref="A11:D11"/>
    <mergeCell ref="E11:J11"/>
    <mergeCell ref="A13:C13"/>
    <mergeCell ref="E13:F13"/>
    <mergeCell ref="G13:H13"/>
    <mergeCell ref="L1:O1"/>
    <mergeCell ref="A3:D3"/>
    <mergeCell ref="E3:J3"/>
    <mergeCell ref="A4:D4"/>
    <mergeCell ref="E4:J4"/>
    <mergeCell ref="A8:D8"/>
    <mergeCell ref="E8:J8"/>
    <mergeCell ref="A9:D9"/>
    <mergeCell ref="E9:J9"/>
    <mergeCell ref="A5:D5"/>
    <mergeCell ref="E5:J5"/>
    <mergeCell ref="A6:D6"/>
    <mergeCell ref="E6:J6"/>
    <mergeCell ref="A7:D7"/>
    <mergeCell ref="E7:J7"/>
    <mergeCell ref="I13:J13"/>
    <mergeCell ref="A16:C16"/>
    <mergeCell ref="E16:F16"/>
    <mergeCell ref="G16:H16"/>
    <mergeCell ref="I16:J16"/>
    <mergeCell ref="A18:J18"/>
    <mergeCell ref="A19:B19"/>
    <mergeCell ref="C19:D19"/>
    <mergeCell ref="E19:F19"/>
    <mergeCell ref="G19:H19"/>
    <mergeCell ref="I19:J19"/>
    <mergeCell ref="A20:B20"/>
    <mergeCell ref="C20:D20"/>
    <mergeCell ref="E20:F20"/>
    <mergeCell ref="G20:H20"/>
    <mergeCell ref="I20:J20"/>
    <mergeCell ref="A21:B21"/>
    <mergeCell ref="C21:D21"/>
    <mergeCell ref="E21:F21"/>
    <mergeCell ref="G21:H21"/>
    <mergeCell ref="I21:J21"/>
    <mergeCell ref="A22:B22"/>
    <mergeCell ref="C22:D22"/>
    <mergeCell ref="E22:F22"/>
    <mergeCell ref="G22:H22"/>
    <mergeCell ref="I22:J22"/>
    <mergeCell ref="A23:B23"/>
    <mergeCell ref="C23:D23"/>
    <mergeCell ref="E23:F23"/>
    <mergeCell ref="G23:H23"/>
    <mergeCell ref="I23:J23"/>
    <mergeCell ref="A24:B24"/>
    <mergeCell ref="C24:D24"/>
    <mergeCell ref="E24:F24"/>
    <mergeCell ref="G24:H24"/>
    <mergeCell ref="I24:J24"/>
    <mergeCell ref="A25:B25"/>
    <mergeCell ref="C25:D25"/>
    <mergeCell ref="E25:F25"/>
    <mergeCell ref="G25:H25"/>
    <mergeCell ref="I25:J25"/>
    <mergeCell ref="A26:B26"/>
    <mergeCell ref="C26:D26"/>
    <mergeCell ref="E26:F26"/>
    <mergeCell ref="G26:H26"/>
    <mergeCell ref="I26:J26"/>
    <mergeCell ref="A27:B27"/>
    <mergeCell ref="C27:D27"/>
    <mergeCell ref="E27:F27"/>
    <mergeCell ref="G27:H27"/>
    <mergeCell ref="I27:J27"/>
    <mergeCell ref="A28:B28"/>
    <mergeCell ref="C28:D28"/>
    <mergeCell ref="E28:F28"/>
    <mergeCell ref="G28:H28"/>
    <mergeCell ref="I28:J28"/>
    <mergeCell ref="A29:B29"/>
    <mergeCell ref="C29:D29"/>
    <mergeCell ref="E29:F29"/>
    <mergeCell ref="G29:H29"/>
    <mergeCell ref="I29:J29"/>
    <mergeCell ref="A30:B30"/>
    <mergeCell ref="C30:D30"/>
    <mergeCell ref="E30:F30"/>
    <mergeCell ref="G30:H30"/>
    <mergeCell ref="I30:J30"/>
    <mergeCell ref="A31:B31"/>
    <mergeCell ref="C31:D31"/>
    <mergeCell ref="E31:F31"/>
    <mergeCell ref="G31:H31"/>
    <mergeCell ref="I31:J31"/>
    <mergeCell ref="A34:B34"/>
    <mergeCell ref="C34:D34"/>
    <mergeCell ref="E34:F34"/>
    <mergeCell ref="G34:H34"/>
    <mergeCell ref="I34:J34"/>
    <mergeCell ref="A35:F35"/>
    <mergeCell ref="G35:H35"/>
    <mergeCell ref="I35:J35"/>
    <mergeCell ref="A32:B32"/>
    <mergeCell ref="C32:D32"/>
    <mergeCell ref="E32:F32"/>
    <mergeCell ref="G32:H32"/>
    <mergeCell ref="I32:J32"/>
    <mergeCell ref="A33:B33"/>
    <mergeCell ref="C33:D33"/>
    <mergeCell ref="E33:F33"/>
    <mergeCell ref="G33:H33"/>
    <mergeCell ref="I33:J33"/>
    <mergeCell ref="A36:F36"/>
    <mergeCell ref="G36:G43"/>
    <mergeCell ref="J36:J43"/>
    <mergeCell ref="A37:F37"/>
    <mergeCell ref="A38:F38"/>
    <mergeCell ref="A39:F39"/>
    <mergeCell ref="A40:F40"/>
    <mergeCell ref="A41:F41"/>
    <mergeCell ref="A42:F42"/>
    <mergeCell ref="A43:F43"/>
    <mergeCell ref="A52:J52"/>
    <mergeCell ref="A53:E53"/>
    <mergeCell ref="A54:E54"/>
    <mergeCell ref="A55:E55"/>
    <mergeCell ref="A56:E56"/>
    <mergeCell ref="A57:E57"/>
    <mergeCell ref="A45:J45"/>
    <mergeCell ref="A46:J46"/>
    <mergeCell ref="A47:J47"/>
    <mergeCell ref="A49:J49"/>
    <mergeCell ref="A50:J50"/>
    <mergeCell ref="A51:J51"/>
    <mergeCell ref="A66:E66"/>
    <mergeCell ref="A67:E67"/>
    <mergeCell ref="A68:E68"/>
    <mergeCell ref="A69:E69"/>
    <mergeCell ref="A70:E70"/>
    <mergeCell ref="A71:E71"/>
    <mergeCell ref="A58:E58"/>
    <mergeCell ref="A59:E59"/>
    <mergeCell ref="A60:E60"/>
    <mergeCell ref="A61:E63"/>
    <mergeCell ref="A64:E64"/>
    <mergeCell ref="A65:E65"/>
    <mergeCell ref="A79:E79"/>
    <mergeCell ref="A80:E80"/>
    <mergeCell ref="A81:E81"/>
    <mergeCell ref="A82:E82"/>
    <mergeCell ref="A83:E83"/>
    <mergeCell ref="A84:E87"/>
    <mergeCell ref="A72:E72"/>
    <mergeCell ref="A74:J74"/>
    <mergeCell ref="A75:J75"/>
    <mergeCell ref="A76:E76"/>
    <mergeCell ref="A77:E77"/>
    <mergeCell ref="A78:E78"/>
    <mergeCell ref="A94:E94"/>
    <mergeCell ref="A95:E95"/>
    <mergeCell ref="A96:E96"/>
    <mergeCell ref="A98:J98"/>
    <mergeCell ref="A99:J99"/>
    <mergeCell ref="A100:J100"/>
    <mergeCell ref="A88:E88"/>
    <mergeCell ref="A89:E89"/>
    <mergeCell ref="A90:E90"/>
    <mergeCell ref="A91:E91"/>
    <mergeCell ref="A92:E92"/>
    <mergeCell ref="A93:E93"/>
    <mergeCell ref="A101:J101"/>
    <mergeCell ref="A102:J102"/>
    <mergeCell ref="A103:J103"/>
    <mergeCell ref="A104:J104"/>
    <mergeCell ref="A105:J105"/>
    <mergeCell ref="A106:H106"/>
    <mergeCell ref="I106:I113"/>
    <mergeCell ref="A107:H107"/>
    <mergeCell ref="A108:H108"/>
    <mergeCell ref="A109:H109"/>
    <mergeCell ref="A119:J119"/>
    <mergeCell ref="A120:J120"/>
    <mergeCell ref="A121:J121"/>
    <mergeCell ref="A110:H110"/>
    <mergeCell ref="A111:H111"/>
    <mergeCell ref="A112:H112"/>
    <mergeCell ref="A113:H113"/>
    <mergeCell ref="A114:J114"/>
    <mergeCell ref="A115:J115"/>
  </mergeCells>
  <pageMargins left="0.51181102362204722" right="0.51181102362204722" top="0.78740157480314965" bottom="0.78740157480314965" header="0.31496062992125984" footer="0.31496062992125984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4"/>
  <sheetViews>
    <sheetView topLeftCell="A85" zoomScaleNormal="100" workbookViewId="0">
      <selection activeCell="K11" sqref="K11"/>
    </sheetView>
  </sheetViews>
  <sheetFormatPr defaultColWidth="9.140625" defaultRowHeight="15" x14ac:dyDescent="0.25"/>
  <cols>
    <col min="1" max="1" width="8.5703125" style="1" customWidth="1"/>
    <col min="2" max="2" width="9" style="1" customWidth="1"/>
    <col min="3" max="3" width="8.5703125" style="1" customWidth="1"/>
    <col min="4" max="4" width="11.5703125" style="1" bestFit="1" customWidth="1"/>
    <col min="5" max="5" width="3.5703125" style="1" customWidth="1"/>
    <col min="6" max="9" width="12.7109375" style="1" customWidth="1"/>
    <col min="10" max="10" width="13.28515625" style="1" bestFit="1" customWidth="1"/>
    <col min="11" max="11" width="7.140625" style="1" customWidth="1"/>
    <col min="12" max="12" width="23.85546875" style="1" bestFit="1" customWidth="1"/>
    <col min="13" max="16384" width="9.140625" style="1"/>
  </cols>
  <sheetData>
    <row r="1" spans="1:15" ht="42" customHeight="1" thickBot="1" x14ac:dyDescent="0.3">
      <c r="A1" s="114" t="s">
        <v>57</v>
      </c>
      <c r="B1" s="115"/>
      <c r="C1" s="115"/>
      <c r="D1" s="115"/>
      <c r="E1" s="115"/>
      <c r="F1" s="115"/>
      <c r="G1" s="115"/>
      <c r="H1" s="115"/>
      <c r="I1" s="115"/>
      <c r="J1" s="116"/>
      <c r="L1" s="84" t="s">
        <v>102</v>
      </c>
      <c r="M1" s="84"/>
      <c r="N1" s="84"/>
      <c r="O1" s="84"/>
    </row>
    <row r="2" spans="1:15" ht="15.75" thickBot="1" x14ac:dyDescent="0.3">
      <c r="A2" s="9"/>
      <c r="B2" s="9"/>
      <c r="C2" s="9"/>
      <c r="D2" s="9"/>
      <c r="E2" s="9"/>
      <c r="F2" s="9"/>
      <c r="G2" s="9"/>
      <c r="H2" s="9"/>
      <c r="I2" s="9"/>
      <c r="J2" s="9"/>
    </row>
    <row r="3" spans="1:15" s="8" customFormat="1" ht="21" customHeight="1" x14ac:dyDescent="0.25">
      <c r="A3" s="117" t="s">
        <v>0</v>
      </c>
      <c r="B3" s="118"/>
      <c r="C3" s="118"/>
      <c r="D3" s="118"/>
      <c r="E3" s="119" t="s">
        <v>55</v>
      </c>
      <c r="F3" s="119"/>
      <c r="G3" s="119"/>
      <c r="H3" s="119"/>
      <c r="I3" s="119"/>
      <c r="J3" s="120"/>
    </row>
    <row r="4" spans="1:15" s="8" customFormat="1" ht="42" customHeight="1" x14ac:dyDescent="0.25">
      <c r="A4" s="90" t="s">
        <v>1</v>
      </c>
      <c r="B4" s="91"/>
      <c r="C4" s="91"/>
      <c r="D4" s="91"/>
      <c r="E4" s="92" t="s">
        <v>125</v>
      </c>
      <c r="F4" s="92"/>
      <c r="G4" s="92"/>
      <c r="H4" s="92"/>
      <c r="I4" s="92"/>
      <c r="J4" s="93"/>
      <c r="L4" s="8" t="s">
        <v>103</v>
      </c>
    </row>
    <row r="5" spans="1:15" s="8" customFormat="1" ht="21" customHeight="1" x14ac:dyDescent="0.25">
      <c r="A5" s="90" t="s">
        <v>2</v>
      </c>
      <c r="B5" s="91"/>
      <c r="C5" s="91"/>
      <c r="D5" s="91"/>
      <c r="E5" s="94" t="s">
        <v>119</v>
      </c>
      <c r="F5" s="94"/>
      <c r="G5" s="94"/>
      <c r="H5" s="94"/>
      <c r="I5" s="94"/>
      <c r="J5" s="95"/>
      <c r="L5" s="8" t="s">
        <v>103</v>
      </c>
    </row>
    <row r="6" spans="1:15" s="8" customFormat="1" ht="33.6" customHeight="1" x14ac:dyDescent="0.25">
      <c r="A6" s="90" t="s">
        <v>91</v>
      </c>
      <c r="B6" s="91"/>
      <c r="C6" s="91"/>
      <c r="D6" s="91"/>
      <c r="E6" s="92" t="s">
        <v>127</v>
      </c>
      <c r="F6" s="92"/>
      <c r="G6" s="92"/>
      <c r="H6" s="92"/>
      <c r="I6" s="92"/>
      <c r="J6" s="93"/>
      <c r="L6" s="8" t="s">
        <v>103</v>
      </c>
    </row>
    <row r="7" spans="1:15" s="8" customFormat="1" ht="21" customHeight="1" x14ac:dyDescent="0.25">
      <c r="A7" s="90" t="s">
        <v>3</v>
      </c>
      <c r="B7" s="91"/>
      <c r="C7" s="91"/>
      <c r="D7" s="91"/>
      <c r="E7" s="94" t="s">
        <v>126</v>
      </c>
      <c r="F7" s="94"/>
      <c r="G7" s="94"/>
      <c r="H7" s="94"/>
      <c r="I7" s="94"/>
      <c r="J7" s="95"/>
      <c r="L7" s="8" t="s">
        <v>103</v>
      </c>
    </row>
    <row r="8" spans="1:15" s="8" customFormat="1" x14ac:dyDescent="0.25">
      <c r="A8" s="90" t="s">
        <v>4</v>
      </c>
      <c r="B8" s="91"/>
      <c r="C8" s="91"/>
      <c r="D8" s="91"/>
      <c r="E8" s="96" t="s">
        <v>92</v>
      </c>
      <c r="F8" s="96"/>
      <c r="G8" s="96"/>
      <c r="H8" s="96"/>
      <c r="I8" s="96"/>
      <c r="J8" s="97"/>
      <c r="L8" s="8" t="s">
        <v>103</v>
      </c>
    </row>
    <row r="9" spans="1:15" s="8" customFormat="1" ht="69.75" customHeight="1" x14ac:dyDescent="0.25">
      <c r="A9" s="90" t="s">
        <v>5</v>
      </c>
      <c r="B9" s="91"/>
      <c r="C9" s="91"/>
      <c r="D9" s="91"/>
      <c r="E9" s="92" t="s">
        <v>120</v>
      </c>
      <c r="F9" s="92"/>
      <c r="G9" s="92"/>
      <c r="H9" s="92"/>
      <c r="I9" s="92"/>
      <c r="J9" s="93"/>
      <c r="L9" s="8" t="s">
        <v>103</v>
      </c>
    </row>
    <row r="10" spans="1:15" s="8" customFormat="1" ht="21" customHeight="1" x14ac:dyDescent="0.25">
      <c r="A10" s="90" t="s">
        <v>6</v>
      </c>
      <c r="B10" s="91"/>
      <c r="C10" s="91"/>
      <c r="D10" s="91"/>
      <c r="E10" s="94" t="s">
        <v>132</v>
      </c>
      <c r="F10" s="94"/>
      <c r="G10" s="94"/>
      <c r="H10" s="94"/>
      <c r="I10" s="94"/>
      <c r="J10" s="95"/>
      <c r="L10" s="8" t="s">
        <v>103</v>
      </c>
    </row>
    <row r="11" spans="1:15" s="8" customFormat="1" ht="21" customHeight="1" thickBot="1" x14ac:dyDescent="0.3">
      <c r="A11" s="124" t="s">
        <v>7</v>
      </c>
      <c r="B11" s="125"/>
      <c r="C11" s="125"/>
      <c r="D11" s="125"/>
      <c r="E11" s="126" t="s">
        <v>56</v>
      </c>
      <c r="F11" s="126"/>
      <c r="G11" s="126"/>
      <c r="H11" s="126"/>
      <c r="I11" s="126"/>
      <c r="J11" s="127"/>
      <c r="L11" s="8" t="s">
        <v>103</v>
      </c>
    </row>
    <row r="12" spans="1:15" s="8" customFormat="1" ht="15.75" thickBot="1" x14ac:dyDescent="0.3">
      <c r="A12" s="10"/>
      <c r="B12" s="10"/>
      <c r="C12" s="10"/>
      <c r="D12" s="10"/>
      <c r="E12" s="11"/>
      <c r="F12" s="11"/>
      <c r="G12" s="11"/>
      <c r="H12" s="11"/>
      <c r="I12" s="11"/>
      <c r="J12" s="11"/>
    </row>
    <row r="13" spans="1:15" x14ac:dyDescent="0.25">
      <c r="A13" s="121" t="s">
        <v>8</v>
      </c>
      <c r="B13" s="122"/>
      <c r="C13" s="122"/>
      <c r="D13" s="38" t="s">
        <v>58</v>
      </c>
      <c r="E13" s="122" t="s">
        <v>9</v>
      </c>
      <c r="F13" s="122"/>
      <c r="G13" s="122" t="s">
        <v>10</v>
      </c>
      <c r="H13" s="122"/>
      <c r="I13" s="122" t="s">
        <v>11</v>
      </c>
      <c r="J13" s="123"/>
    </row>
    <row r="14" spans="1:15" x14ac:dyDescent="0.25">
      <c r="A14" s="98" t="s">
        <v>60</v>
      </c>
      <c r="B14" s="99"/>
      <c r="C14" s="99"/>
      <c r="D14" s="57" t="s">
        <v>121</v>
      </c>
      <c r="E14" s="100">
        <v>45289</v>
      </c>
      <c r="F14" s="100"/>
      <c r="G14" s="100" t="s">
        <v>122</v>
      </c>
      <c r="H14" s="101"/>
      <c r="I14" s="102">
        <v>16560</v>
      </c>
      <c r="J14" s="103"/>
      <c r="L14" s="1" t="s">
        <v>103</v>
      </c>
      <c r="M14" s="33"/>
    </row>
    <row r="15" spans="1:15" x14ac:dyDescent="0.25">
      <c r="A15" s="98" t="s">
        <v>12</v>
      </c>
      <c r="B15" s="99"/>
      <c r="C15" s="99"/>
      <c r="D15" s="15"/>
      <c r="E15" s="110"/>
      <c r="F15" s="111"/>
      <c r="G15" s="111"/>
      <c r="H15" s="111"/>
      <c r="I15" s="112"/>
      <c r="J15" s="113"/>
      <c r="L15" s="1" t="s">
        <v>103</v>
      </c>
      <c r="M15" s="34"/>
    </row>
    <row r="16" spans="1:15" ht="15.75" thickBot="1" x14ac:dyDescent="0.3">
      <c r="A16" s="128" t="s">
        <v>12</v>
      </c>
      <c r="B16" s="129"/>
      <c r="C16" s="129"/>
      <c r="D16" s="13"/>
      <c r="E16" s="130"/>
      <c r="F16" s="130"/>
      <c r="G16" s="130"/>
      <c r="H16" s="130"/>
      <c r="I16" s="130"/>
      <c r="J16" s="131"/>
      <c r="L16" s="1" t="s">
        <v>103</v>
      </c>
    </row>
    <row r="17" spans="1:16" ht="15.75" thickBot="1" x14ac:dyDescent="0.3">
      <c r="A17" s="12"/>
      <c r="B17" s="12"/>
      <c r="C17" s="12"/>
      <c r="D17" s="12"/>
      <c r="E17" s="12"/>
      <c r="F17" s="12"/>
      <c r="G17" s="12"/>
      <c r="H17" s="12"/>
      <c r="I17" s="12"/>
      <c r="J17" s="12"/>
    </row>
    <row r="18" spans="1:16" x14ac:dyDescent="0.25">
      <c r="A18" s="104" t="s">
        <v>13</v>
      </c>
      <c r="B18" s="105"/>
      <c r="C18" s="105"/>
      <c r="D18" s="105"/>
      <c r="E18" s="105"/>
      <c r="F18" s="105"/>
      <c r="G18" s="105"/>
      <c r="H18" s="105"/>
      <c r="I18" s="105"/>
      <c r="J18" s="106"/>
    </row>
    <row r="19" spans="1:16" ht="37.5" customHeight="1" x14ac:dyDescent="0.25">
      <c r="A19" s="107" t="s">
        <v>14</v>
      </c>
      <c r="B19" s="108"/>
      <c r="C19" s="108" t="s">
        <v>15</v>
      </c>
      <c r="D19" s="108"/>
      <c r="E19" s="108" t="s">
        <v>16</v>
      </c>
      <c r="F19" s="108"/>
      <c r="G19" s="108" t="s">
        <v>17</v>
      </c>
      <c r="H19" s="108"/>
      <c r="I19" s="108" t="s">
        <v>18</v>
      </c>
      <c r="J19" s="109"/>
      <c r="M19" s="54"/>
      <c r="N19" s="54"/>
      <c r="O19" s="54"/>
      <c r="P19" s="54"/>
    </row>
    <row r="20" spans="1:16" ht="18.600000000000001" customHeight="1" x14ac:dyDescent="0.25">
      <c r="A20" s="207">
        <v>45327</v>
      </c>
      <c r="B20" s="208"/>
      <c r="C20" s="209">
        <v>1380</v>
      </c>
      <c r="D20" s="210"/>
      <c r="E20" s="211">
        <v>45351</v>
      </c>
      <c r="F20" s="208"/>
      <c r="G20" s="212">
        <v>553345000015018</v>
      </c>
      <c r="H20" s="208"/>
      <c r="I20" s="213">
        <v>1505.5</v>
      </c>
      <c r="J20" s="214"/>
      <c r="L20" s="1" t="s">
        <v>103</v>
      </c>
      <c r="M20" s="54"/>
      <c r="N20" s="54"/>
      <c r="O20" s="54"/>
      <c r="P20" s="54"/>
    </row>
    <row r="21" spans="1:16" x14ac:dyDescent="0.25">
      <c r="A21" s="139"/>
      <c r="B21" s="140"/>
      <c r="C21" s="141"/>
      <c r="D21" s="142"/>
      <c r="E21" s="143"/>
      <c r="F21" s="140"/>
      <c r="G21" s="141"/>
      <c r="H21" s="142"/>
      <c r="I21" s="137">
        <v>0</v>
      </c>
      <c r="J21" s="138"/>
      <c r="L21" s="1" t="s">
        <v>103</v>
      </c>
      <c r="M21" s="54"/>
      <c r="N21" s="54"/>
      <c r="O21" s="54"/>
      <c r="P21" s="54"/>
    </row>
    <row r="22" spans="1:16" x14ac:dyDescent="0.25">
      <c r="A22" s="139"/>
      <c r="B22" s="140"/>
      <c r="C22" s="141"/>
      <c r="D22" s="142"/>
      <c r="E22" s="143"/>
      <c r="F22" s="140"/>
      <c r="G22" s="141"/>
      <c r="H22" s="142"/>
      <c r="I22" s="137">
        <v>0</v>
      </c>
      <c r="J22" s="138"/>
      <c r="L22" s="1" t="s">
        <v>103</v>
      </c>
    </row>
    <row r="23" spans="1:16" x14ac:dyDescent="0.25">
      <c r="A23" s="139"/>
      <c r="B23" s="140"/>
      <c r="C23" s="141"/>
      <c r="D23" s="142"/>
      <c r="E23" s="143"/>
      <c r="F23" s="140"/>
      <c r="G23" s="141"/>
      <c r="H23" s="142"/>
      <c r="I23" s="137">
        <v>0</v>
      </c>
      <c r="J23" s="138"/>
      <c r="L23" s="1" t="s">
        <v>103</v>
      </c>
    </row>
    <row r="24" spans="1:16" x14ac:dyDescent="0.25">
      <c r="A24" s="139"/>
      <c r="B24" s="140"/>
      <c r="C24" s="141"/>
      <c r="D24" s="142"/>
      <c r="E24" s="143"/>
      <c r="F24" s="140"/>
      <c r="G24" s="141"/>
      <c r="H24" s="142"/>
      <c r="I24" s="137">
        <v>0</v>
      </c>
      <c r="J24" s="138"/>
      <c r="L24" s="1" t="s">
        <v>103</v>
      </c>
    </row>
    <row r="25" spans="1:16" x14ac:dyDescent="0.25">
      <c r="A25" s="144"/>
      <c r="B25" s="142"/>
      <c r="C25" s="145"/>
      <c r="D25" s="146"/>
      <c r="E25" s="141"/>
      <c r="F25" s="142"/>
      <c r="G25" s="141"/>
      <c r="H25" s="142"/>
      <c r="I25" s="137">
        <v>0</v>
      </c>
      <c r="J25" s="138"/>
      <c r="L25" s="1" t="s">
        <v>103</v>
      </c>
    </row>
    <row r="26" spans="1:16" x14ac:dyDescent="0.25">
      <c r="A26" s="144"/>
      <c r="B26" s="142"/>
      <c r="C26" s="145"/>
      <c r="D26" s="146"/>
      <c r="E26" s="141"/>
      <c r="F26" s="142"/>
      <c r="G26" s="141"/>
      <c r="H26" s="142"/>
      <c r="I26" s="137">
        <v>0</v>
      </c>
      <c r="J26" s="138"/>
      <c r="L26" s="1" t="s">
        <v>103</v>
      </c>
    </row>
    <row r="27" spans="1:16" x14ac:dyDescent="0.25">
      <c r="A27" s="144"/>
      <c r="B27" s="142"/>
      <c r="C27" s="145"/>
      <c r="D27" s="146"/>
      <c r="E27" s="141"/>
      <c r="F27" s="142"/>
      <c r="G27" s="141"/>
      <c r="H27" s="142"/>
      <c r="I27" s="137">
        <v>0</v>
      </c>
      <c r="J27" s="138"/>
      <c r="L27" s="1" t="s">
        <v>103</v>
      </c>
    </row>
    <row r="28" spans="1:16" x14ac:dyDescent="0.25">
      <c r="A28" s="144"/>
      <c r="B28" s="142"/>
      <c r="C28" s="145"/>
      <c r="D28" s="146"/>
      <c r="E28" s="141"/>
      <c r="F28" s="142"/>
      <c r="G28" s="141"/>
      <c r="H28" s="142"/>
      <c r="I28" s="137">
        <v>0</v>
      </c>
      <c r="J28" s="138"/>
      <c r="L28" s="1" t="s">
        <v>103</v>
      </c>
    </row>
    <row r="29" spans="1:16" ht="15" customHeight="1" thickBot="1" x14ac:dyDescent="0.3">
      <c r="A29" s="152" t="s">
        <v>54</v>
      </c>
      <c r="B29" s="153"/>
      <c r="C29" s="153"/>
      <c r="D29" s="153"/>
      <c r="E29" s="153"/>
      <c r="F29" s="154"/>
      <c r="G29" s="149" t="s">
        <v>59</v>
      </c>
      <c r="H29" s="149"/>
      <c r="I29" s="150" t="s">
        <v>94</v>
      </c>
      <c r="J29" s="151"/>
    </row>
    <row r="30" spans="1:16" x14ac:dyDescent="0.25">
      <c r="A30" s="147" t="s">
        <v>72</v>
      </c>
      <c r="B30" s="148"/>
      <c r="C30" s="148"/>
      <c r="D30" s="148"/>
      <c r="E30" s="148"/>
      <c r="F30" s="148"/>
      <c r="G30" s="155"/>
      <c r="H30" s="58">
        <f>'JAN 24'!J110</f>
        <v>0</v>
      </c>
      <c r="I30" s="59">
        <v>0</v>
      </c>
      <c r="J30" s="158"/>
      <c r="L30" s="1" t="s">
        <v>104</v>
      </c>
    </row>
    <row r="31" spans="1:16" x14ac:dyDescent="0.25">
      <c r="A31" s="87" t="s">
        <v>73</v>
      </c>
      <c r="B31" s="88"/>
      <c r="C31" s="88"/>
      <c r="D31" s="88"/>
      <c r="E31" s="88"/>
      <c r="F31" s="88"/>
      <c r="G31" s="156"/>
      <c r="H31" s="60"/>
      <c r="I31" s="61">
        <f>I20+I21+I22+I23+I24+I25+I26+I27+I28</f>
        <v>1505.5</v>
      </c>
      <c r="J31" s="158"/>
      <c r="L31" s="1" t="s">
        <v>104</v>
      </c>
    </row>
    <row r="32" spans="1:16" x14ac:dyDescent="0.25">
      <c r="A32" s="160" t="s">
        <v>74</v>
      </c>
      <c r="B32" s="88"/>
      <c r="C32" s="88"/>
      <c r="D32" s="88"/>
      <c r="E32" s="88"/>
      <c r="F32" s="88"/>
      <c r="G32" s="156"/>
      <c r="H32" s="62">
        <v>0</v>
      </c>
      <c r="I32" s="63"/>
      <c r="J32" s="158"/>
      <c r="L32" s="1" t="s">
        <v>103</v>
      </c>
    </row>
    <row r="33" spans="1:12" x14ac:dyDescent="0.25">
      <c r="A33" s="87" t="s">
        <v>75</v>
      </c>
      <c r="B33" s="88"/>
      <c r="C33" s="88"/>
      <c r="D33" s="88"/>
      <c r="E33" s="88"/>
      <c r="F33" s="88"/>
      <c r="G33" s="156"/>
      <c r="H33" s="60"/>
      <c r="I33" s="61">
        <v>0</v>
      </c>
      <c r="J33" s="158"/>
      <c r="L33" s="1" t="s">
        <v>103</v>
      </c>
    </row>
    <row r="34" spans="1:12" ht="24" customHeight="1" x14ac:dyDescent="0.25">
      <c r="A34" s="87" t="s">
        <v>93</v>
      </c>
      <c r="B34" s="88"/>
      <c r="C34" s="88"/>
      <c r="D34" s="88"/>
      <c r="E34" s="88"/>
      <c r="F34" s="88"/>
      <c r="G34" s="156"/>
      <c r="H34" s="62">
        <v>0</v>
      </c>
      <c r="I34" s="61">
        <v>0</v>
      </c>
      <c r="J34" s="158"/>
      <c r="L34" s="1" t="s">
        <v>103</v>
      </c>
    </row>
    <row r="35" spans="1:12" x14ac:dyDescent="0.25">
      <c r="A35" s="87" t="s">
        <v>76</v>
      </c>
      <c r="B35" s="88"/>
      <c r="C35" s="88"/>
      <c r="D35" s="88"/>
      <c r="E35" s="88"/>
      <c r="F35" s="89"/>
      <c r="G35" s="156"/>
      <c r="H35" s="60"/>
      <c r="I35" s="61">
        <f>I30+I31+I33+I34</f>
        <v>1505.5</v>
      </c>
      <c r="J35" s="158"/>
      <c r="L35" s="1" t="s">
        <v>104</v>
      </c>
    </row>
    <row r="36" spans="1:12" x14ac:dyDescent="0.25">
      <c r="A36" s="87" t="s">
        <v>77</v>
      </c>
      <c r="B36" s="88"/>
      <c r="C36" s="88"/>
      <c r="D36" s="88"/>
      <c r="E36" s="88"/>
      <c r="F36" s="89"/>
      <c r="G36" s="156"/>
      <c r="H36" s="62">
        <f>H30+H32+H34</f>
        <v>0</v>
      </c>
      <c r="I36" s="60"/>
      <c r="J36" s="158"/>
      <c r="L36" s="1" t="s">
        <v>104</v>
      </c>
    </row>
    <row r="37" spans="1:12" ht="15" customHeight="1" thickBot="1" x14ac:dyDescent="0.3">
      <c r="A37" s="172" t="s">
        <v>78</v>
      </c>
      <c r="B37" s="173"/>
      <c r="C37" s="173"/>
      <c r="D37" s="173"/>
      <c r="E37" s="173"/>
      <c r="F37" s="173"/>
      <c r="G37" s="157"/>
      <c r="H37" s="64"/>
      <c r="I37" s="65">
        <f>H36+I35</f>
        <v>1505.5</v>
      </c>
      <c r="J37" s="159"/>
      <c r="L37" s="1" t="s">
        <v>104</v>
      </c>
    </row>
    <row r="39" spans="1:12" x14ac:dyDescent="0.25">
      <c r="A39" s="171" t="s">
        <v>95</v>
      </c>
      <c r="B39" s="171"/>
      <c r="C39" s="171"/>
      <c r="D39" s="171"/>
      <c r="E39" s="171"/>
      <c r="F39" s="171"/>
      <c r="G39" s="171"/>
      <c r="H39" s="171"/>
      <c r="I39" s="171"/>
      <c r="J39" s="171"/>
    </row>
    <row r="40" spans="1:12" x14ac:dyDescent="0.25">
      <c r="A40" s="171" t="s">
        <v>20</v>
      </c>
      <c r="B40" s="171"/>
      <c r="C40" s="171"/>
      <c r="D40" s="171"/>
      <c r="E40" s="171"/>
      <c r="F40" s="171"/>
      <c r="G40" s="171"/>
      <c r="H40" s="171"/>
      <c r="I40" s="171"/>
      <c r="J40" s="171"/>
    </row>
    <row r="41" spans="1:12" x14ac:dyDescent="0.25">
      <c r="A41" s="171" t="s">
        <v>21</v>
      </c>
      <c r="B41" s="171"/>
      <c r="C41" s="171"/>
      <c r="D41" s="171"/>
      <c r="E41" s="171"/>
      <c r="F41" s="171"/>
      <c r="G41" s="171"/>
      <c r="H41" s="171"/>
      <c r="I41" s="171"/>
      <c r="J41" s="171"/>
    </row>
    <row r="42" spans="1:12" ht="15.75" thickBot="1" x14ac:dyDescent="0.3"/>
    <row r="43" spans="1:12" ht="63" customHeight="1" thickBot="1" x14ac:dyDescent="0.3">
      <c r="A43" s="161" t="s">
        <v>129</v>
      </c>
      <c r="B43" s="162"/>
      <c r="C43" s="162"/>
      <c r="D43" s="162"/>
      <c r="E43" s="162"/>
      <c r="F43" s="162"/>
      <c r="G43" s="162"/>
      <c r="H43" s="162"/>
      <c r="I43" s="162"/>
      <c r="J43" s="163"/>
      <c r="L43" s="8" t="s">
        <v>103</v>
      </c>
    </row>
    <row r="44" spans="1:12" ht="15.75" thickBot="1" x14ac:dyDescent="0.3">
      <c r="A44" s="164"/>
      <c r="B44" s="164"/>
      <c r="C44" s="164"/>
      <c r="D44" s="164"/>
      <c r="E44" s="164"/>
      <c r="F44" s="164"/>
      <c r="G44" s="164"/>
      <c r="H44" s="164"/>
      <c r="I44" s="164"/>
      <c r="J44" s="164"/>
    </row>
    <row r="45" spans="1:12" x14ac:dyDescent="0.25">
      <c r="A45" s="104" t="s">
        <v>22</v>
      </c>
      <c r="B45" s="105"/>
      <c r="C45" s="105"/>
      <c r="D45" s="105"/>
      <c r="E45" s="105"/>
      <c r="F45" s="105"/>
      <c r="G45" s="105"/>
      <c r="H45" s="105"/>
      <c r="I45" s="105"/>
      <c r="J45" s="106"/>
    </row>
    <row r="46" spans="1:12" x14ac:dyDescent="0.25">
      <c r="A46" s="187" t="s">
        <v>130</v>
      </c>
      <c r="B46" s="188"/>
      <c r="C46" s="188"/>
      <c r="D46" s="188"/>
      <c r="E46" s="188"/>
      <c r="F46" s="188"/>
      <c r="G46" s="188"/>
      <c r="H46" s="188"/>
      <c r="I46" s="188"/>
      <c r="J46" s="189"/>
    </row>
    <row r="47" spans="1:12" ht="72" x14ac:dyDescent="0.25">
      <c r="A47" s="168" t="s">
        <v>23</v>
      </c>
      <c r="B47" s="169"/>
      <c r="C47" s="169"/>
      <c r="D47" s="169"/>
      <c r="E47" s="169"/>
      <c r="F47" s="2" t="s">
        <v>24</v>
      </c>
      <c r="G47" s="2" t="s">
        <v>25</v>
      </c>
      <c r="H47" s="22" t="s">
        <v>26</v>
      </c>
      <c r="I47" s="2" t="s">
        <v>27</v>
      </c>
      <c r="J47" s="3" t="s">
        <v>28</v>
      </c>
    </row>
    <row r="48" spans="1:12" x14ac:dyDescent="0.25">
      <c r="A48" s="85" t="s">
        <v>29</v>
      </c>
      <c r="B48" s="86"/>
      <c r="C48" s="86"/>
      <c r="D48" s="86"/>
      <c r="E48" s="86"/>
      <c r="F48" s="66">
        <v>0</v>
      </c>
      <c r="G48" s="66">
        <v>0</v>
      </c>
      <c r="H48" s="67">
        <v>0</v>
      </c>
      <c r="I48" s="66">
        <f>G48+H48</f>
        <v>0</v>
      </c>
      <c r="J48" s="68">
        <v>0</v>
      </c>
      <c r="L48" s="1" t="s">
        <v>103</v>
      </c>
    </row>
    <row r="49" spans="1:12" x14ac:dyDescent="0.25">
      <c r="A49" s="85" t="s">
        <v>30</v>
      </c>
      <c r="B49" s="86"/>
      <c r="C49" s="86"/>
      <c r="D49" s="86"/>
      <c r="E49" s="86"/>
      <c r="F49" s="66">
        <v>0</v>
      </c>
      <c r="G49" s="66">
        <v>0</v>
      </c>
      <c r="H49" s="67">
        <v>0</v>
      </c>
      <c r="I49" s="66">
        <f t="shared" ref="I49:I65" si="0">G49+H49</f>
        <v>0</v>
      </c>
      <c r="J49" s="68">
        <v>0</v>
      </c>
      <c r="L49" s="1" t="s">
        <v>103</v>
      </c>
    </row>
    <row r="50" spans="1:12" x14ac:dyDescent="0.25">
      <c r="A50" s="85" t="s">
        <v>31</v>
      </c>
      <c r="B50" s="86"/>
      <c r="C50" s="86"/>
      <c r="D50" s="86"/>
      <c r="E50" s="86"/>
      <c r="F50" s="66">
        <v>0</v>
      </c>
      <c r="G50" s="66">
        <v>0</v>
      </c>
      <c r="H50" s="67">
        <v>0</v>
      </c>
      <c r="I50" s="66">
        <f t="shared" si="0"/>
        <v>0</v>
      </c>
      <c r="J50" s="68">
        <v>0</v>
      </c>
      <c r="L50" s="1" t="s">
        <v>103</v>
      </c>
    </row>
    <row r="51" spans="1:12" x14ac:dyDescent="0.25">
      <c r="A51" s="85" t="s">
        <v>32</v>
      </c>
      <c r="B51" s="86"/>
      <c r="C51" s="86"/>
      <c r="D51" s="86"/>
      <c r="E51" s="86"/>
      <c r="F51" s="66">
        <v>0</v>
      </c>
      <c r="G51" s="66">
        <v>0</v>
      </c>
      <c r="H51" s="67">
        <v>0</v>
      </c>
      <c r="I51" s="66">
        <f t="shared" si="0"/>
        <v>0</v>
      </c>
      <c r="J51" s="68">
        <v>0</v>
      </c>
      <c r="L51" s="1" t="s">
        <v>103</v>
      </c>
    </row>
    <row r="52" spans="1:12" x14ac:dyDescent="0.25">
      <c r="A52" s="85" t="s">
        <v>33</v>
      </c>
      <c r="B52" s="86"/>
      <c r="C52" s="86"/>
      <c r="D52" s="86"/>
      <c r="E52" s="86"/>
      <c r="F52" s="66">
        <v>0</v>
      </c>
      <c r="G52" s="66">
        <v>0</v>
      </c>
      <c r="H52" s="67">
        <v>0</v>
      </c>
      <c r="I52" s="66">
        <f t="shared" si="0"/>
        <v>0</v>
      </c>
      <c r="J52" s="68">
        <v>0</v>
      </c>
      <c r="L52" s="1" t="s">
        <v>103</v>
      </c>
    </row>
    <row r="53" spans="1:12" x14ac:dyDescent="0.25">
      <c r="A53" s="85" t="s">
        <v>34</v>
      </c>
      <c r="B53" s="86"/>
      <c r="C53" s="86"/>
      <c r="D53" s="86"/>
      <c r="E53" s="86"/>
      <c r="F53" s="66">
        <v>0</v>
      </c>
      <c r="G53" s="66">
        <v>0</v>
      </c>
      <c r="H53" s="67">
        <v>0</v>
      </c>
      <c r="I53" s="66">
        <f t="shared" si="0"/>
        <v>0</v>
      </c>
      <c r="J53" s="68">
        <v>0</v>
      </c>
      <c r="L53" s="1" t="s">
        <v>103</v>
      </c>
    </row>
    <row r="54" spans="1:12" x14ac:dyDescent="0.25">
      <c r="A54" s="85" t="s">
        <v>35</v>
      </c>
      <c r="B54" s="86"/>
      <c r="C54" s="86"/>
      <c r="D54" s="86"/>
      <c r="E54" s="86"/>
      <c r="F54" s="66">
        <v>0</v>
      </c>
      <c r="G54" s="66">
        <v>0</v>
      </c>
      <c r="H54" s="67">
        <v>0</v>
      </c>
      <c r="I54" s="66">
        <f t="shared" si="0"/>
        <v>0</v>
      </c>
      <c r="J54" s="68">
        <v>0</v>
      </c>
      <c r="L54" s="1" t="s">
        <v>103</v>
      </c>
    </row>
    <row r="55" spans="1:12" ht="15" customHeight="1" x14ac:dyDescent="0.25">
      <c r="A55" s="176" t="s">
        <v>64</v>
      </c>
      <c r="B55" s="177"/>
      <c r="C55" s="177"/>
      <c r="D55" s="177"/>
      <c r="E55" s="178"/>
      <c r="F55" s="66">
        <v>0</v>
      </c>
      <c r="G55" s="66">
        <v>0</v>
      </c>
      <c r="H55" s="67">
        <v>0</v>
      </c>
      <c r="I55" s="66">
        <f t="shared" si="0"/>
        <v>0</v>
      </c>
      <c r="J55" s="68">
        <v>0</v>
      </c>
      <c r="L55" s="1" t="s">
        <v>103</v>
      </c>
    </row>
    <row r="56" spans="1:12" x14ac:dyDescent="0.25">
      <c r="A56" s="179"/>
      <c r="B56" s="180"/>
      <c r="C56" s="180"/>
      <c r="D56" s="180"/>
      <c r="E56" s="181"/>
      <c r="F56" s="66">
        <v>0</v>
      </c>
      <c r="G56" s="66">
        <v>0</v>
      </c>
      <c r="H56" s="67">
        <v>0</v>
      </c>
      <c r="I56" s="66">
        <f t="shared" si="0"/>
        <v>0</v>
      </c>
      <c r="J56" s="68">
        <v>0</v>
      </c>
      <c r="L56" s="1" t="s">
        <v>103</v>
      </c>
    </row>
    <row r="57" spans="1:12" x14ac:dyDescent="0.25">
      <c r="A57" s="182"/>
      <c r="B57" s="183"/>
      <c r="C57" s="183"/>
      <c r="D57" s="183"/>
      <c r="E57" s="184"/>
      <c r="F57" s="66">
        <v>0</v>
      </c>
      <c r="G57" s="66">
        <v>0</v>
      </c>
      <c r="H57" s="67">
        <v>0</v>
      </c>
      <c r="I57" s="66">
        <f t="shared" si="0"/>
        <v>0</v>
      </c>
      <c r="J57" s="68">
        <v>0</v>
      </c>
      <c r="L57" s="1" t="s">
        <v>103</v>
      </c>
    </row>
    <row r="58" spans="1:12" x14ac:dyDescent="0.25">
      <c r="A58" s="85" t="s">
        <v>36</v>
      </c>
      <c r="B58" s="86"/>
      <c r="C58" s="86"/>
      <c r="D58" s="86"/>
      <c r="E58" s="86"/>
      <c r="F58" s="66">
        <v>0</v>
      </c>
      <c r="G58" s="66">
        <v>0</v>
      </c>
      <c r="H58" s="67">
        <v>0</v>
      </c>
      <c r="I58" s="66">
        <f t="shared" si="0"/>
        <v>0</v>
      </c>
      <c r="J58" s="68">
        <v>0</v>
      </c>
      <c r="L58" s="1" t="s">
        <v>103</v>
      </c>
    </row>
    <row r="59" spans="1:12" x14ac:dyDescent="0.25">
      <c r="A59" s="85" t="s">
        <v>37</v>
      </c>
      <c r="B59" s="86"/>
      <c r="C59" s="86"/>
      <c r="D59" s="86"/>
      <c r="E59" s="86"/>
      <c r="F59" s="66">
        <v>0</v>
      </c>
      <c r="G59" s="66">
        <v>0</v>
      </c>
      <c r="H59" s="67">
        <v>0</v>
      </c>
      <c r="I59" s="66">
        <f t="shared" si="0"/>
        <v>0</v>
      </c>
      <c r="J59" s="68">
        <v>0</v>
      </c>
      <c r="L59" s="1" t="s">
        <v>103</v>
      </c>
    </row>
    <row r="60" spans="1:12" x14ac:dyDescent="0.25">
      <c r="A60" s="85" t="s">
        <v>38</v>
      </c>
      <c r="B60" s="86"/>
      <c r="C60" s="86"/>
      <c r="D60" s="86"/>
      <c r="E60" s="86"/>
      <c r="F60" s="66">
        <v>0</v>
      </c>
      <c r="G60" s="66">
        <v>0</v>
      </c>
      <c r="H60" s="67">
        <v>0</v>
      </c>
      <c r="I60" s="66">
        <f t="shared" si="0"/>
        <v>0</v>
      </c>
      <c r="J60" s="68">
        <v>0</v>
      </c>
      <c r="L60" s="1" t="s">
        <v>103</v>
      </c>
    </row>
    <row r="61" spans="1:12" x14ac:dyDescent="0.25">
      <c r="A61" s="85" t="s">
        <v>39</v>
      </c>
      <c r="B61" s="86"/>
      <c r="C61" s="86"/>
      <c r="D61" s="86"/>
      <c r="E61" s="86"/>
      <c r="F61" s="66">
        <v>0</v>
      </c>
      <c r="G61" s="66">
        <v>0</v>
      </c>
      <c r="H61" s="67">
        <v>0</v>
      </c>
      <c r="I61" s="66">
        <f t="shared" si="0"/>
        <v>0</v>
      </c>
      <c r="J61" s="68">
        <v>0</v>
      </c>
      <c r="L61" s="1" t="s">
        <v>103</v>
      </c>
    </row>
    <row r="62" spans="1:12" x14ac:dyDescent="0.25">
      <c r="A62" s="85" t="s">
        <v>40</v>
      </c>
      <c r="B62" s="86"/>
      <c r="C62" s="86"/>
      <c r="D62" s="86"/>
      <c r="E62" s="86"/>
      <c r="F62" s="66">
        <v>0</v>
      </c>
      <c r="G62" s="66">
        <v>0</v>
      </c>
      <c r="H62" s="67">
        <v>0</v>
      </c>
      <c r="I62" s="66">
        <f t="shared" si="0"/>
        <v>0</v>
      </c>
      <c r="J62" s="68">
        <v>0</v>
      </c>
      <c r="L62" s="1" t="s">
        <v>103</v>
      </c>
    </row>
    <row r="63" spans="1:12" x14ac:dyDescent="0.25">
      <c r="A63" s="85" t="s">
        <v>41</v>
      </c>
      <c r="B63" s="86"/>
      <c r="C63" s="86"/>
      <c r="D63" s="86"/>
      <c r="E63" s="86"/>
      <c r="F63" s="66">
        <v>0</v>
      </c>
      <c r="G63" s="66">
        <v>0</v>
      </c>
      <c r="H63" s="67">
        <v>0</v>
      </c>
      <c r="I63" s="66">
        <f t="shared" si="0"/>
        <v>0</v>
      </c>
      <c r="J63" s="68">
        <v>0</v>
      </c>
      <c r="L63" s="1" t="s">
        <v>103</v>
      </c>
    </row>
    <row r="64" spans="1:12" x14ac:dyDescent="0.25">
      <c r="A64" s="85" t="s">
        <v>42</v>
      </c>
      <c r="B64" s="86"/>
      <c r="C64" s="86"/>
      <c r="D64" s="86"/>
      <c r="E64" s="86"/>
      <c r="F64" s="66">
        <v>15.7</v>
      </c>
      <c r="G64" s="66">
        <v>0</v>
      </c>
      <c r="H64" s="67">
        <v>15.7</v>
      </c>
      <c r="I64" s="66">
        <f t="shared" si="0"/>
        <v>15.7</v>
      </c>
      <c r="J64" s="68">
        <v>0</v>
      </c>
      <c r="L64" s="1" t="s">
        <v>103</v>
      </c>
    </row>
    <row r="65" spans="1:12" x14ac:dyDescent="0.25">
      <c r="A65" s="85" t="s">
        <v>43</v>
      </c>
      <c r="B65" s="86"/>
      <c r="C65" s="86"/>
      <c r="D65" s="86"/>
      <c r="E65" s="86"/>
      <c r="F65" s="66">
        <v>0</v>
      </c>
      <c r="G65" s="66">
        <v>0</v>
      </c>
      <c r="H65" s="67">
        <v>0</v>
      </c>
      <c r="I65" s="66">
        <f t="shared" si="0"/>
        <v>0</v>
      </c>
      <c r="J65" s="68">
        <v>0</v>
      </c>
      <c r="L65" s="1" t="s">
        <v>103</v>
      </c>
    </row>
    <row r="66" spans="1:12" ht="15.75" thickBot="1" x14ac:dyDescent="0.3">
      <c r="A66" s="174" t="s">
        <v>44</v>
      </c>
      <c r="B66" s="175"/>
      <c r="C66" s="175"/>
      <c r="D66" s="175"/>
      <c r="E66" s="175"/>
      <c r="F66" s="69">
        <f>I66</f>
        <v>15.7</v>
      </c>
      <c r="G66" s="69">
        <f t="shared" ref="G66:J66" si="1">SUM(G48:G65)</f>
        <v>0</v>
      </c>
      <c r="H66" s="70">
        <f t="shared" si="1"/>
        <v>15.7</v>
      </c>
      <c r="I66" s="69">
        <f t="shared" si="1"/>
        <v>15.7</v>
      </c>
      <c r="J66" s="71">
        <f t="shared" si="1"/>
        <v>0</v>
      </c>
      <c r="L66" s="1" t="s">
        <v>104</v>
      </c>
    </row>
    <row r="67" spans="1:12" ht="15.75" thickBot="1" x14ac:dyDescent="0.3">
      <c r="A67" s="16"/>
      <c r="B67" s="16"/>
      <c r="C67" s="16"/>
      <c r="D67" s="16"/>
      <c r="E67" s="16"/>
      <c r="F67" s="17"/>
      <c r="G67" s="17"/>
      <c r="H67" s="17"/>
      <c r="I67" s="17"/>
      <c r="J67" s="17"/>
    </row>
    <row r="68" spans="1:12" x14ac:dyDescent="0.25">
      <c r="A68" s="104" t="s">
        <v>22</v>
      </c>
      <c r="B68" s="105"/>
      <c r="C68" s="105"/>
      <c r="D68" s="105"/>
      <c r="E68" s="105"/>
      <c r="F68" s="105"/>
      <c r="G68" s="105"/>
      <c r="H68" s="105"/>
      <c r="I68" s="105"/>
      <c r="J68" s="106"/>
    </row>
    <row r="69" spans="1:12" x14ac:dyDescent="0.25">
      <c r="A69" s="187" t="s">
        <v>65</v>
      </c>
      <c r="B69" s="188"/>
      <c r="C69" s="188"/>
      <c r="D69" s="188"/>
      <c r="E69" s="188"/>
      <c r="F69" s="188"/>
      <c r="G69" s="188"/>
      <c r="H69" s="188"/>
      <c r="I69" s="188"/>
      <c r="J69" s="189"/>
    </row>
    <row r="70" spans="1:12" ht="72" x14ac:dyDescent="0.25">
      <c r="A70" s="168" t="s">
        <v>23</v>
      </c>
      <c r="B70" s="169"/>
      <c r="C70" s="169"/>
      <c r="D70" s="169"/>
      <c r="E70" s="169"/>
      <c r="F70" s="2" t="s">
        <v>24</v>
      </c>
      <c r="G70" s="2" t="s">
        <v>25</v>
      </c>
      <c r="H70" s="2" t="s">
        <v>26</v>
      </c>
      <c r="I70" s="2" t="s">
        <v>27</v>
      </c>
      <c r="J70" s="3" t="s">
        <v>28</v>
      </c>
    </row>
    <row r="71" spans="1:12" x14ac:dyDescent="0.25">
      <c r="A71" s="85" t="s">
        <v>29</v>
      </c>
      <c r="B71" s="86"/>
      <c r="C71" s="86"/>
      <c r="D71" s="86"/>
      <c r="E71" s="86"/>
      <c r="F71" s="44">
        <v>0</v>
      </c>
      <c r="G71" s="44">
        <v>0</v>
      </c>
      <c r="H71" s="45">
        <v>0</v>
      </c>
      <c r="I71" s="44">
        <f>G71+H71</f>
        <v>0</v>
      </c>
      <c r="J71" s="46">
        <v>0</v>
      </c>
      <c r="L71" s="1" t="s">
        <v>103</v>
      </c>
    </row>
    <row r="72" spans="1:12" x14ac:dyDescent="0.25">
      <c r="A72" s="85" t="s">
        <v>30</v>
      </c>
      <c r="B72" s="86"/>
      <c r="C72" s="86"/>
      <c r="D72" s="86"/>
      <c r="E72" s="86"/>
      <c r="F72" s="44">
        <v>0</v>
      </c>
      <c r="G72" s="44">
        <v>0</v>
      </c>
      <c r="H72" s="45">
        <v>0</v>
      </c>
      <c r="I72" s="44">
        <f t="shared" ref="I72:I87" si="2">G72+H72</f>
        <v>0</v>
      </c>
      <c r="J72" s="46">
        <v>0</v>
      </c>
      <c r="L72" s="1" t="s">
        <v>103</v>
      </c>
    </row>
    <row r="73" spans="1:12" x14ac:dyDescent="0.25">
      <c r="A73" s="85" t="s">
        <v>31</v>
      </c>
      <c r="B73" s="86"/>
      <c r="C73" s="86"/>
      <c r="D73" s="86"/>
      <c r="E73" s="86"/>
      <c r="F73" s="44">
        <v>0</v>
      </c>
      <c r="G73" s="44">
        <v>0</v>
      </c>
      <c r="H73" s="45">
        <v>0</v>
      </c>
      <c r="I73" s="44">
        <f t="shared" si="2"/>
        <v>0</v>
      </c>
      <c r="J73" s="46">
        <v>0</v>
      </c>
      <c r="L73" s="1" t="s">
        <v>103</v>
      </c>
    </row>
    <row r="74" spans="1:12" x14ac:dyDescent="0.25">
      <c r="A74" s="85" t="s">
        <v>32</v>
      </c>
      <c r="B74" s="86"/>
      <c r="C74" s="86"/>
      <c r="D74" s="86"/>
      <c r="E74" s="86"/>
      <c r="F74" s="44">
        <v>0</v>
      </c>
      <c r="G74" s="44">
        <v>0</v>
      </c>
      <c r="H74" s="45">
        <v>0</v>
      </c>
      <c r="I74" s="44">
        <f t="shared" si="2"/>
        <v>0</v>
      </c>
      <c r="J74" s="46">
        <v>0</v>
      </c>
      <c r="L74" s="1" t="s">
        <v>103</v>
      </c>
    </row>
    <row r="75" spans="1:12" x14ac:dyDescent="0.25">
      <c r="A75" s="85" t="s">
        <v>33</v>
      </c>
      <c r="B75" s="86"/>
      <c r="C75" s="86"/>
      <c r="D75" s="86"/>
      <c r="E75" s="86"/>
      <c r="F75" s="44">
        <v>0</v>
      </c>
      <c r="G75" s="44">
        <v>0</v>
      </c>
      <c r="H75" s="45">
        <v>0</v>
      </c>
      <c r="I75" s="44">
        <f t="shared" si="2"/>
        <v>0</v>
      </c>
      <c r="J75" s="46">
        <v>0</v>
      </c>
      <c r="L75" s="1" t="s">
        <v>103</v>
      </c>
    </row>
    <row r="76" spans="1:12" x14ac:dyDescent="0.25">
      <c r="A76" s="85" t="s">
        <v>34</v>
      </c>
      <c r="B76" s="86"/>
      <c r="C76" s="86"/>
      <c r="D76" s="86"/>
      <c r="E76" s="86"/>
      <c r="F76" s="44">
        <v>0</v>
      </c>
      <c r="G76" s="44">
        <v>0</v>
      </c>
      <c r="H76" s="45">
        <v>0</v>
      </c>
      <c r="I76" s="44">
        <f t="shared" si="2"/>
        <v>0</v>
      </c>
      <c r="J76" s="46">
        <v>0</v>
      </c>
      <c r="L76" s="1" t="s">
        <v>103</v>
      </c>
    </row>
    <row r="77" spans="1:12" x14ac:dyDescent="0.25">
      <c r="A77" s="85" t="s">
        <v>35</v>
      </c>
      <c r="B77" s="86"/>
      <c r="C77" s="86"/>
      <c r="D77" s="86"/>
      <c r="E77" s="86"/>
      <c r="F77" s="44">
        <v>0</v>
      </c>
      <c r="G77" s="44">
        <v>0</v>
      </c>
      <c r="H77" s="45">
        <v>0</v>
      </c>
      <c r="I77" s="44">
        <f t="shared" si="2"/>
        <v>0</v>
      </c>
      <c r="J77" s="46">
        <v>0</v>
      </c>
      <c r="L77" s="1" t="s">
        <v>103</v>
      </c>
    </row>
    <row r="78" spans="1:12" x14ac:dyDescent="0.25">
      <c r="A78" s="176" t="s">
        <v>87</v>
      </c>
      <c r="B78" s="177"/>
      <c r="C78" s="177"/>
      <c r="D78" s="177"/>
      <c r="E78" s="178"/>
      <c r="F78" s="44">
        <v>0</v>
      </c>
      <c r="G78" s="44">
        <v>0</v>
      </c>
      <c r="H78" s="45">
        <v>0</v>
      </c>
      <c r="I78" s="44">
        <f t="shared" si="2"/>
        <v>0</v>
      </c>
      <c r="J78" s="46">
        <v>0</v>
      </c>
      <c r="L78" s="1" t="s">
        <v>103</v>
      </c>
    </row>
    <row r="79" spans="1:12" x14ac:dyDescent="0.25">
      <c r="A79" s="179"/>
      <c r="B79" s="180"/>
      <c r="C79" s="180"/>
      <c r="D79" s="180"/>
      <c r="E79" s="181"/>
      <c r="F79" s="44">
        <v>0</v>
      </c>
      <c r="G79" s="44">
        <v>0</v>
      </c>
      <c r="H79" s="45">
        <v>0</v>
      </c>
      <c r="I79" s="44">
        <f t="shared" si="2"/>
        <v>0</v>
      </c>
      <c r="J79" s="46">
        <v>0</v>
      </c>
      <c r="L79" s="1" t="s">
        <v>103</v>
      </c>
    </row>
    <row r="80" spans="1:12" x14ac:dyDescent="0.25">
      <c r="A80" s="182"/>
      <c r="B80" s="183"/>
      <c r="C80" s="183"/>
      <c r="D80" s="183"/>
      <c r="E80" s="184"/>
      <c r="F80" s="44">
        <v>0</v>
      </c>
      <c r="G80" s="44">
        <v>0</v>
      </c>
      <c r="H80" s="45">
        <v>0</v>
      </c>
      <c r="I80" s="44">
        <f t="shared" si="2"/>
        <v>0</v>
      </c>
      <c r="J80" s="46">
        <v>0</v>
      </c>
      <c r="L80" s="1" t="s">
        <v>103</v>
      </c>
    </row>
    <row r="81" spans="1:12" x14ac:dyDescent="0.25">
      <c r="A81" s="85" t="s">
        <v>36</v>
      </c>
      <c r="B81" s="86"/>
      <c r="C81" s="86"/>
      <c r="D81" s="86"/>
      <c r="E81" s="86"/>
      <c r="F81" s="44">
        <v>0</v>
      </c>
      <c r="G81" s="44">
        <v>0</v>
      </c>
      <c r="H81" s="45">
        <v>0</v>
      </c>
      <c r="I81" s="44">
        <f t="shared" si="2"/>
        <v>0</v>
      </c>
      <c r="J81" s="46">
        <v>0</v>
      </c>
      <c r="L81" s="1" t="s">
        <v>103</v>
      </c>
    </row>
    <row r="82" spans="1:12" x14ac:dyDescent="0.25">
      <c r="A82" s="85" t="s">
        <v>37</v>
      </c>
      <c r="B82" s="86"/>
      <c r="C82" s="86"/>
      <c r="D82" s="86"/>
      <c r="E82" s="86"/>
      <c r="F82" s="44">
        <v>0</v>
      </c>
      <c r="G82" s="44">
        <v>0</v>
      </c>
      <c r="H82" s="45">
        <v>0</v>
      </c>
      <c r="I82" s="44">
        <f t="shared" si="2"/>
        <v>0</v>
      </c>
      <c r="J82" s="46">
        <v>0</v>
      </c>
      <c r="L82" s="1" t="s">
        <v>103</v>
      </c>
    </row>
    <row r="83" spans="1:12" x14ac:dyDescent="0.25">
      <c r="A83" s="85" t="s">
        <v>38</v>
      </c>
      <c r="B83" s="86"/>
      <c r="C83" s="86"/>
      <c r="D83" s="86"/>
      <c r="E83" s="86"/>
      <c r="F83" s="44">
        <v>0</v>
      </c>
      <c r="G83" s="44">
        <v>0</v>
      </c>
      <c r="H83" s="45">
        <v>0</v>
      </c>
      <c r="I83" s="44">
        <f t="shared" si="2"/>
        <v>0</v>
      </c>
      <c r="J83" s="46">
        <v>0</v>
      </c>
      <c r="L83" s="1" t="s">
        <v>103</v>
      </c>
    </row>
    <row r="84" spans="1:12" x14ac:dyDescent="0.25">
      <c r="A84" s="85" t="s">
        <v>39</v>
      </c>
      <c r="B84" s="86"/>
      <c r="C84" s="86"/>
      <c r="D84" s="86"/>
      <c r="E84" s="86"/>
      <c r="F84" s="44">
        <v>0</v>
      </c>
      <c r="G84" s="44">
        <v>0</v>
      </c>
      <c r="H84" s="45">
        <v>0</v>
      </c>
      <c r="I84" s="44">
        <f t="shared" si="2"/>
        <v>0</v>
      </c>
      <c r="J84" s="46">
        <v>0</v>
      </c>
      <c r="L84" s="1" t="s">
        <v>103</v>
      </c>
    </row>
    <row r="85" spans="1:12" x14ac:dyDescent="0.25">
      <c r="A85" s="85" t="s">
        <v>40</v>
      </c>
      <c r="B85" s="86"/>
      <c r="C85" s="86"/>
      <c r="D85" s="86"/>
      <c r="E85" s="86"/>
      <c r="F85" s="44">
        <v>0</v>
      </c>
      <c r="G85" s="44">
        <v>0</v>
      </c>
      <c r="H85" s="45">
        <v>0</v>
      </c>
      <c r="I85" s="44">
        <f t="shared" si="2"/>
        <v>0</v>
      </c>
      <c r="J85" s="46">
        <v>0</v>
      </c>
      <c r="L85" s="1" t="s">
        <v>103</v>
      </c>
    </row>
    <row r="86" spans="1:12" x14ac:dyDescent="0.25">
      <c r="A86" s="85" t="s">
        <v>41</v>
      </c>
      <c r="B86" s="86"/>
      <c r="C86" s="86"/>
      <c r="D86" s="86"/>
      <c r="E86" s="86"/>
      <c r="F86" s="44">
        <v>0</v>
      </c>
      <c r="G86" s="44">
        <v>0</v>
      </c>
      <c r="H86" s="45">
        <v>0</v>
      </c>
      <c r="I86" s="44">
        <f t="shared" si="2"/>
        <v>0</v>
      </c>
      <c r="J86" s="46">
        <v>0</v>
      </c>
      <c r="L86" s="1" t="s">
        <v>103</v>
      </c>
    </row>
    <row r="87" spans="1:12" x14ac:dyDescent="0.25">
      <c r="A87" s="85" t="s">
        <v>42</v>
      </c>
      <c r="B87" s="86"/>
      <c r="C87" s="86"/>
      <c r="D87" s="86"/>
      <c r="E87" s="86"/>
      <c r="F87" s="44">
        <v>0</v>
      </c>
      <c r="G87" s="44">
        <v>0</v>
      </c>
      <c r="H87" s="45">
        <v>0</v>
      </c>
      <c r="I87" s="44">
        <f t="shared" si="2"/>
        <v>0</v>
      </c>
      <c r="J87" s="46">
        <v>0</v>
      </c>
      <c r="L87" s="1" t="s">
        <v>103</v>
      </c>
    </row>
    <row r="88" spans="1:12" x14ac:dyDescent="0.25">
      <c r="A88" s="85" t="s">
        <v>43</v>
      </c>
      <c r="B88" s="86"/>
      <c r="C88" s="86"/>
      <c r="D88" s="86"/>
      <c r="E88" s="86"/>
      <c r="F88" s="44">
        <v>0</v>
      </c>
      <c r="G88" s="44">
        <v>0</v>
      </c>
      <c r="H88" s="45">
        <v>0</v>
      </c>
      <c r="I88" s="44">
        <v>0</v>
      </c>
      <c r="J88" s="46">
        <v>0</v>
      </c>
      <c r="L88" s="1" t="s">
        <v>103</v>
      </c>
    </row>
    <row r="89" spans="1:12" ht="15.75" thickBot="1" x14ac:dyDescent="0.3">
      <c r="A89" s="174" t="s">
        <v>44</v>
      </c>
      <c r="B89" s="175"/>
      <c r="C89" s="175"/>
      <c r="D89" s="175"/>
      <c r="E89" s="175"/>
      <c r="F89" s="47">
        <f>I89</f>
        <v>0</v>
      </c>
      <c r="G89" s="47">
        <f t="shared" ref="G89:J89" si="3">SUM(G71:G88)</f>
        <v>0</v>
      </c>
      <c r="H89" s="48">
        <f t="shared" si="3"/>
        <v>0</v>
      </c>
      <c r="I89" s="47">
        <f t="shared" si="3"/>
        <v>0</v>
      </c>
      <c r="J89" s="49">
        <f t="shared" si="3"/>
        <v>0</v>
      </c>
      <c r="L89" s="1" t="s">
        <v>105</v>
      </c>
    </row>
    <row r="90" spans="1:12" x14ac:dyDescent="0.25">
      <c r="A90" s="16"/>
      <c r="B90" s="16"/>
      <c r="C90" s="16"/>
      <c r="D90" s="16"/>
      <c r="E90" s="16"/>
      <c r="F90" s="17"/>
      <c r="G90" s="17"/>
      <c r="H90" s="17"/>
      <c r="I90" s="17"/>
      <c r="J90" s="17"/>
    </row>
    <row r="91" spans="1:12" x14ac:dyDescent="0.25">
      <c r="A91" s="206" t="s">
        <v>45</v>
      </c>
      <c r="B91" s="206"/>
      <c r="C91" s="206"/>
      <c r="D91" s="206"/>
      <c r="E91" s="206"/>
      <c r="F91" s="206"/>
      <c r="G91" s="206"/>
      <c r="H91" s="206"/>
      <c r="I91" s="206"/>
      <c r="J91" s="206"/>
    </row>
    <row r="92" spans="1:12" x14ac:dyDescent="0.25">
      <c r="A92" s="171" t="s">
        <v>46</v>
      </c>
      <c r="B92" s="171"/>
      <c r="C92" s="171"/>
      <c r="D92" s="171"/>
      <c r="E92" s="171"/>
      <c r="F92" s="171"/>
      <c r="G92" s="171"/>
      <c r="H92" s="171"/>
      <c r="I92" s="171"/>
      <c r="J92" s="171"/>
    </row>
    <row r="93" spans="1:12" x14ac:dyDescent="0.25">
      <c r="A93" s="171" t="s">
        <v>47</v>
      </c>
      <c r="B93" s="171"/>
      <c r="C93" s="171"/>
      <c r="D93" s="171"/>
      <c r="E93" s="171"/>
      <c r="F93" s="171"/>
      <c r="G93" s="171"/>
      <c r="H93" s="171"/>
      <c r="I93" s="171"/>
      <c r="J93" s="171"/>
    </row>
    <row r="94" spans="1:12" x14ac:dyDescent="0.25">
      <c r="A94" s="171" t="s">
        <v>48</v>
      </c>
      <c r="B94" s="171"/>
      <c r="C94" s="171"/>
      <c r="D94" s="171"/>
      <c r="E94" s="171"/>
      <c r="F94" s="171"/>
      <c r="G94" s="171"/>
      <c r="H94" s="171"/>
      <c r="I94" s="171"/>
      <c r="J94" s="171"/>
    </row>
    <row r="95" spans="1:12" ht="21" customHeight="1" x14ac:dyDescent="0.25">
      <c r="A95" s="199" t="s">
        <v>49</v>
      </c>
      <c r="B95" s="200"/>
      <c r="C95" s="200"/>
      <c r="D95" s="200"/>
      <c r="E95" s="200"/>
      <c r="F95" s="200"/>
      <c r="G95" s="200"/>
      <c r="H95" s="200"/>
      <c r="I95" s="200"/>
      <c r="J95" s="200"/>
    </row>
    <row r="96" spans="1:12" ht="41.1" customHeight="1" x14ac:dyDescent="0.25">
      <c r="A96" s="201" t="s">
        <v>50</v>
      </c>
      <c r="B96" s="201"/>
      <c r="C96" s="201"/>
      <c r="D96" s="201"/>
      <c r="E96" s="201"/>
      <c r="F96" s="201"/>
      <c r="G96" s="201"/>
      <c r="H96" s="201"/>
      <c r="I96" s="201"/>
      <c r="J96" s="201"/>
    </row>
    <row r="97" spans="1:12" ht="15.75" thickBot="1" x14ac:dyDescent="0.3">
      <c r="A97" s="202" t="s">
        <v>51</v>
      </c>
      <c r="B97" s="202"/>
      <c r="C97" s="202"/>
      <c r="D97" s="202"/>
      <c r="E97" s="202"/>
      <c r="F97" s="202"/>
      <c r="G97" s="202"/>
      <c r="H97" s="202"/>
      <c r="I97" s="202"/>
      <c r="J97" s="202"/>
    </row>
    <row r="98" spans="1:12" ht="15.75" thickBot="1" x14ac:dyDescent="0.3">
      <c r="A98" s="194" t="s">
        <v>52</v>
      </c>
      <c r="B98" s="195"/>
      <c r="C98" s="195"/>
      <c r="D98" s="195"/>
      <c r="E98" s="195"/>
      <c r="F98" s="195"/>
      <c r="G98" s="195"/>
      <c r="H98" s="195"/>
      <c r="I98" s="195"/>
      <c r="J98" s="196"/>
    </row>
    <row r="99" spans="1:12" x14ac:dyDescent="0.25">
      <c r="A99" s="197" t="s">
        <v>69</v>
      </c>
      <c r="B99" s="198"/>
      <c r="C99" s="198"/>
      <c r="D99" s="198"/>
      <c r="E99" s="198"/>
      <c r="F99" s="198"/>
      <c r="G99" s="198"/>
      <c r="H99" s="198"/>
      <c r="I99" s="203"/>
      <c r="J99" s="72">
        <f>I37</f>
        <v>1505.5</v>
      </c>
      <c r="L99" s="1" t="s">
        <v>105</v>
      </c>
    </row>
    <row r="100" spans="1:12" ht="15.75" customHeight="1" x14ac:dyDescent="0.25">
      <c r="A100" s="85" t="s">
        <v>70</v>
      </c>
      <c r="B100" s="86"/>
      <c r="C100" s="86"/>
      <c r="D100" s="86"/>
      <c r="E100" s="86"/>
      <c r="F100" s="86"/>
      <c r="G100" s="86"/>
      <c r="H100" s="86"/>
      <c r="I100" s="204"/>
      <c r="J100" s="73">
        <f>F66+F89</f>
        <v>15.7</v>
      </c>
      <c r="L100" s="1" t="s">
        <v>105</v>
      </c>
    </row>
    <row r="101" spans="1:12" ht="15.75" customHeight="1" x14ac:dyDescent="0.25">
      <c r="A101" s="85" t="s">
        <v>68</v>
      </c>
      <c r="B101" s="86"/>
      <c r="C101" s="86"/>
      <c r="D101" s="86"/>
      <c r="E101" s="86"/>
      <c r="F101" s="86"/>
      <c r="G101" s="86"/>
      <c r="H101" s="86"/>
      <c r="I101" s="204"/>
      <c r="J101" s="73">
        <f>H36-H89</f>
        <v>0</v>
      </c>
      <c r="L101" s="1" t="s">
        <v>105</v>
      </c>
    </row>
    <row r="102" spans="1:12" ht="15.75" customHeight="1" x14ac:dyDescent="0.25">
      <c r="A102" s="85" t="s">
        <v>85</v>
      </c>
      <c r="B102" s="86"/>
      <c r="C102" s="86"/>
      <c r="D102" s="86"/>
      <c r="E102" s="86"/>
      <c r="F102" s="86"/>
      <c r="G102" s="86"/>
      <c r="H102" s="86"/>
      <c r="I102" s="204"/>
      <c r="J102" s="73">
        <f>I35-H66-J103</f>
        <v>1489.8</v>
      </c>
      <c r="L102" s="1" t="s">
        <v>105</v>
      </c>
    </row>
    <row r="103" spans="1:12" ht="15.75" customHeight="1" x14ac:dyDescent="0.25">
      <c r="A103" s="85" t="s">
        <v>71</v>
      </c>
      <c r="B103" s="86"/>
      <c r="C103" s="86"/>
      <c r="D103" s="86"/>
      <c r="E103" s="86"/>
      <c r="F103" s="86"/>
      <c r="G103" s="86"/>
      <c r="H103" s="86"/>
      <c r="I103" s="204"/>
      <c r="J103" s="73">
        <v>0</v>
      </c>
      <c r="L103" s="1" t="s">
        <v>103</v>
      </c>
    </row>
    <row r="104" spans="1:12" ht="15.75" customHeight="1" x14ac:dyDescent="0.25">
      <c r="A104" s="85" t="s">
        <v>79</v>
      </c>
      <c r="B104" s="86"/>
      <c r="C104" s="86"/>
      <c r="D104" s="86"/>
      <c r="E104" s="86"/>
      <c r="F104" s="86"/>
      <c r="G104" s="86"/>
      <c r="H104" s="86"/>
      <c r="I104" s="204"/>
      <c r="J104" s="73">
        <f>H36-I89</f>
        <v>0</v>
      </c>
      <c r="L104" s="1" t="s">
        <v>105</v>
      </c>
    </row>
    <row r="105" spans="1:12" ht="15.75" customHeight="1" x14ac:dyDescent="0.25">
      <c r="A105" s="190" t="s">
        <v>80</v>
      </c>
      <c r="B105" s="191"/>
      <c r="C105" s="191"/>
      <c r="D105" s="191"/>
      <c r="E105" s="191"/>
      <c r="F105" s="191"/>
      <c r="G105" s="191"/>
      <c r="H105" s="191"/>
      <c r="I105" s="204"/>
      <c r="J105" s="74">
        <f>I35-H66</f>
        <v>1489.8</v>
      </c>
      <c r="L105" s="1" t="s">
        <v>105</v>
      </c>
    </row>
    <row r="106" spans="1:12" ht="15.75" customHeight="1" thickBot="1" x14ac:dyDescent="0.3">
      <c r="A106" s="190" t="s">
        <v>81</v>
      </c>
      <c r="B106" s="191"/>
      <c r="C106" s="191"/>
      <c r="D106" s="191"/>
      <c r="E106" s="191"/>
      <c r="F106" s="191"/>
      <c r="G106" s="191"/>
      <c r="H106" s="191"/>
      <c r="I106" s="205"/>
      <c r="J106" s="75">
        <f>J104+J103</f>
        <v>0</v>
      </c>
      <c r="L106" s="1" t="s">
        <v>105</v>
      </c>
    </row>
    <row r="107" spans="1:12" ht="66" customHeight="1" x14ac:dyDescent="0.25">
      <c r="A107" s="192" t="s">
        <v>53</v>
      </c>
      <c r="B107" s="192"/>
      <c r="C107" s="192"/>
      <c r="D107" s="192"/>
      <c r="E107" s="192"/>
      <c r="F107" s="192"/>
      <c r="G107" s="192"/>
      <c r="H107" s="192"/>
      <c r="I107" s="192"/>
      <c r="J107" s="192"/>
    </row>
    <row r="108" spans="1:12" ht="15.75" x14ac:dyDescent="0.25">
      <c r="A108" s="215" t="s">
        <v>98</v>
      </c>
      <c r="B108" s="215"/>
      <c r="C108" s="215"/>
      <c r="D108" s="215"/>
      <c r="E108" s="215"/>
      <c r="F108" s="215"/>
      <c r="G108" s="215"/>
      <c r="H108" s="215"/>
      <c r="I108" s="215"/>
      <c r="J108" s="215"/>
      <c r="L108" s="1" t="s">
        <v>103</v>
      </c>
    </row>
    <row r="109" spans="1:12" x14ac:dyDescent="0.25">
      <c r="A109" s="14" t="s">
        <v>63</v>
      </c>
      <c r="B109" s="14"/>
      <c r="C109" s="14"/>
      <c r="D109" s="14"/>
      <c r="E109" s="14"/>
      <c r="F109" s="14"/>
      <c r="G109" s="14"/>
      <c r="H109" s="14"/>
      <c r="I109" s="14"/>
      <c r="J109" s="14"/>
    </row>
    <row r="110" spans="1:12" x14ac:dyDescent="0.25">
      <c r="A110" s="14"/>
      <c r="B110" s="14"/>
      <c r="C110" s="14"/>
      <c r="D110" s="14"/>
      <c r="E110" s="14"/>
      <c r="F110" s="14"/>
      <c r="G110" s="14"/>
      <c r="H110" s="14"/>
      <c r="I110" s="14"/>
      <c r="J110" s="14"/>
    </row>
    <row r="111" spans="1:12" x14ac:dyDescent="0.25">
      <c r="A111" s="14"/>
      <c r="B111" s="14"/>
      <c r="C111" s="14"/>
      <c r="D111" s="14"/>
      <c r="E111" s="14"/>
      <c r="F111" s="14"/>
      <c r="G111" s="14"/>
      <c r="H111" s="14"/>
      <c r="I111" s="14"/>
      <c r="J111" s="14"/>
    </row>
    <row r="112" spans="1:12" ht="15.75" x14ac:dyDescent="0.25">
      <c r="A112" s="185" t="s">
        <v>61</v>
      </c>
      <c r="B112" s="186"/>
      <c r="C112" s="186"/>
      <c r="D112" s="186"/>
      <c r="E112" s="186"/>
      <c r="F112" s="186"/>
      <c r="G112" s="186"/>
      <c r="H112" s="186"/>
      <c r="I112" s="186"/>
      <c r="J112" s="186"/>
    </row>
    <row r="113" spans="1:10" ht="15.75" x14ac:dyDescent="0.25">
      <c r="A113" s="186" t="str">
        <f>E7</f>
        <v>VALDOMIRO DE SOUSA SOBRINHO</v>
      </c>
      <c r="B113" s="186"/>
      <c r="C113" s="186"/>
      <c r="D113" s="186"/>
      <c r="E113" s="186"/>
      <c r="F113" s="186"/>
      <c r="G113" s="186"/>
      <c r="H113" s="186"/>
      <c r="I113" s="186"/>
      <c r="J113" s="186"/>
    </row>
    <row r="114" spans="1:10" ht="15.75" x14ac:dyDescent="0.25">
      <c r="A114" s="186" t="s">
        <v>62</v>
      </c>
      <c r="B114" s="186"/>
      <c r="C114" s="186"/>
      <c r="D114" s="186"/>
      <c r="E114" s="186"/>
      <c r="F114" s="186"/>
      <c r="G114" s="186"/>
      <c r="H114" s="186"/>
      <c r="I114" s="186"/>
      <c r="J114" s="186"/>
    </row>
  </sheetData>
  <mergeCells count="167">
    <mergeCell ref="A100:H100"/>
    <mergeCell ref="A101:H101"/>
    <mergeCell ref="A102:H102"/>
    <mergeCell ref="A94:J94"/>
    <mergeCell ref="A95:J95"/>
    <mergeCell ref="A96:J96"/>
    <mergeCell ref="A97:J97"/>
    <mergeCell ref="A98:J98"/>
    <mergeCell ref="A99:H99"/>
    <mergeCell ref="I99:I106"/>
    <mergeCell ref="A114:J114"/>
    <mergeCell ref="A107:J107"/>
    <mergeCell ref="A112:J112"/>
    <mergeCell ref="A113:J113"/>
    <mergeCell ref="A106:H106"/>
    <mergeCell ref="A108:J108"/>
    <mergeCell ref="A103:H103"/>
    <mergeCell ref="A104:H104"/>
    <mergeCell ref="A105:H105"/>
    <mergeCell ref="A92:J92"/>
    <mergeCell ref="A93:J93"/>
    <mergeCell ref="A81:E81"/>
    <mergeCell ref="A82:E82"/>
    <mergeCell ref="A83:E83"/>
    <mergeCell ref="A84:E84"/>
    <mergeCell ref="A85:E85"/>
    <mergeCell ref="A86:E86"/>
    <mergeCell ref="A73:E73"/>
    <mergeCell ref="A74:E74"/>
    <mergeCell ref="A75:E75"/>
    <mergeCell ref="A76:E76"/>
    <mergeCell ref="A77:E77"/>
    <mergeCell ref="A78:E80"/>
    <mergeCell ref="A87:E87"/>
    <mergeCell ref="A88:E88"/>
    <mergeCell ref="A89:E89"/>
    <mergeCell ref="A91:J91"/>
    <mergeCell ref="A66:E66"/>
    <mergeCell ref="A68:J68"/>
    <mergeCell ref="A69:J69"/>
    <mergeCell ref="A70:E70"/>
    <mergeCell ref="A71:E71"/>
    <mergeCell ref="A72:E72"/>
    <mergeCell ref="A60:E60"/>
    <mergeCell ref="A61:E61"/>
    <mergeCell ref="A62:E62"/>
    <mergeCell ref="A63:E63"/>
    <mergeCell ref="A64:E64"/>
    <mergeCell ref="A65:E65"/>
    <mergeCell ref="A52:E52"/>
    <mergeCell ref="A53:E53"/>
    <mergeCell ref="A54:E54"/>
    <mergeCell ref="A55:E57"/>
    <mergeCell ref="A58:E58"/>
    <mergeCell ref="A59:E59"/>
    <mergeCell ref="A46:J46"/>
    <mergeCell ref="A47:E47"/>
    <mergeCell ref="A48:E48"/>
    <mergeCell ref="A49:E49"/>
    <mergeCell ref="A50:E50"/>
    <mergeCell ref="A51:E51"/>
    <mergeCell ref="A39:J39"/>
    <mergeCell ref="A40:J40"/>
    <mergeCell ref="A41:J41"/>
    <mergeCell ref="A43:J43"/>
    <mergeCell ref="A44:J44"/>
    <mergeCell ref="A45:J45"/>
    <mergeCell ref="A30:F30"/>
    <mergeCell ref="G30:G37"/>
    <mergeCell ref="J30:J37"/>
    <mergeCell ref="A31:F31"/>
    <mergeCell ref="A32:F32"/>
    <mergeCell ref="A33:F33"/>
    <mergeCell ref="A34:F34"/>
    <mergeCell ref="A35:F35"/>
    <mergeCell ref="A36:F36"/>
    <mergeCell ref="A37:F37"/>
    <mergeCell ref="A28:B28"/>
    <mergeCell ref="C28:D28"/>
    <mergeCell ref="E28:F28"/>
    <mergeCell ref="G28:H28"/>
    <mergeCell ref="I28:J28"/>
    <mergeCell ref="A29:F29"/>
    <mergeCell ref="G29:H29"/>
    <mergeCell ref="I29:J29"/>
    <mergeCell ref="A26:B26"/>
    <mergeCell ref="C26:D26"/>
    <mergeCell ref="E26:F26"/>
    <mergeCell ref="G26:H26"/>
    <mergeCell ref="I26:J26"/>
    <mergeCell ref="A27:B27"/>
    <mergeCell ref="C27:D27"/>
    <mergeCell ref="E27:F27"/>
    <mergeCell ref="G27:H27"/>
    <mergeCell ref="I27:J27"/>
    <mergeCell ref="A24:B24"/>
    <mergeCell ref="C24:D24"/>
    <mergeCell ref="E24:F24"/>
    <mergeCell ref="G24:H24"/>
    <mergeCell ref="I24:J24"/>
    <mergeCell ref="A25:B25"/>
    <mergeCell ref="C25:D25"/>
    <mergeCell ref="E25:F25"/>
    <mergeCell ref="G25:H25"/>
    <mergeCell ref="I25:J25"/>
    <mergeCell ref="A22:B22"/>
    <mergeCell ref="C22:D22"/>
    <mergeCell ref="E22:F22"/>
    <mergeCell ref="G22:H22"/>
    <mergeCell ref="I22:J22"/>
    <mergeCell ref="A23:B23"/>
    <mergeCell ref="C23:D23"/>
    <mergeCell ref="E23:F23"/>
    <mergeCell ref="G23:H23"/>
    <mergeCell ref="I23:J23"/>
    <mergeCell ref="A20:B20"/>
    <mergeCell ref="C20:D20"/>
    <mergeCell ref="E20:F20"/>
    <mergeCell ref="G20:H20"/>
    <mergeCell ref="I20:J20"/>
    <mergeCell ref="A21:B21"/>
    <mergeCell ref="C21:D21"/>
    <mergeCell ref="E21:F21"/>
    <mergeCell ref="G21:H21"/>
    <mergeCell ref="I21:J21"/>
    <mergeCell ref="A18:J18"/>
    <mergeCell ref="A19:B19"/>
    <mergeCell ref="C19:D19"/>
    <mergeCell ref="E19:F19"/>
    <mergeCell ref="G19:H19"/>
    <mergeCell ref="I19:J19"/>
    <mergeCell ref="A15:C15"/>
    <mergeCell ref="E15:F15"/>
    <mergeCell ref="G15:H15"/>
    <mergeCell ref="I15:J15"/>
    <mergeCell ref="A16:C16"/>
    <mergeCell ref="E16:F16"/>
    <mergeCell ref="G16:H16"/>
    <mergeCell ref="I16:J16"/>
    <mergeCell ref="A13:C13"/>
    <mergeCell ref="E13:F13"/>
    <mergeCell ref="G13:H13"/>
    <mergeCell ref="I13:J13"/>
    <mergeCell ref="A14:C14"/>
    <mergeCell ref="E14:F14"/>
    <mergeCell ref="G14:H14"/>
    <mergeCell ref="I14:J14"/>
    <mergeCell ref="A9:D9"/>
    <mergeCell ref="E9:J9"/>
    <mergeCell ref="A10:D10"/>
    <mergeCell ref="E10:J10"/>
    <mergeCell ref="A11:D11"/>
    <mergeCell ref="E11:J11"/>
    <mergeCell ref="L1:O1"/>
    <mergeCell ref="A6:D6"/>
    <mergeCell ref="E6:J6"/>
    <mergeCell ref="A7:D7"/>
    <mergeCell ref="E7:J7"/>
    <mergeCell ref="A8:D8"/>
    <mergeCell ref="E8:J8"/>
    <mergeCell ref="A1:J1"/>
    <mergeCell ref="A3:D3"/>
    <mergeCell ref="E3:J3"/>
    <mergeCell ref="A4:D4"/>
    <mergeCell ref="E4:J4"/>
    <mergeCell ref="A5:D5"/>
    <mergeCell ref="E5:J5"/>
  </mergeCells>
  <pageMargins left="0.51181102362204722" right="0.51181102362204722" top="0.78740157480314965" bottom="0.78740157480314965" header="0.31496062992125984" footer="0.31496062992125984"/>
  <pageSetup paperSize="9" scale="85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4"/>
  <sheetViews>
    <sheetView topLeftCell="A70" workbookViewId="0">
      <selection activeCell="I21" sqref="I21:J28"/>
    </sheetView>
  </sheetViews>
  <sheetFormatPr defaultColWidth="9.140625" defaultRowHeight="15" x14ac:dyDescent="0.25"/>
  <cols>
    <col min="1" max="1" width="8.5703125" style="1" customWidth="1"/>
    <col min="2" max="2" width="9" style="1" customWidth="1"/>
    <col min="3" max="3" width="8.5703125" style="1" customWidth="1"/>
    <col min="4" max="4" width="11.5703125" style="1" bestFit="1" customWidth="1"/>
    <col min="5" max="5" width="3.5703125" style="1" customWidth="1"/>
    <col min="6" max="9" width="12.7109375" style="1" customWidth="1"/>
    <col min="10" max="10" width="13.28515625" style="1" bestFit="1" customWidth="1"/>
    <col min="11" max="11" width="7.140625" style="1" customWidth="1"/>
    <col min="12" max="12" width="23.85546875" style="1" bestFit="1" customWidth="1"/>
    <col min="13" max="16384" width="9.140625" style="1"/>
  </cols>
  <sheetData>
    <row r="1" spans="1:15" ht="42" customHeight="1" thickBot="1" x14ac:dyDescent="0.3">
      <c r="A1" s="114" t="s">
        <v>57</v>
      </c>
      <c r="B1" s="115"/>
      <c r="C1" s="115"/>
      <c r="D1" s="115"/>
      <c r="E1" s="115"/>
      <c r="F1" s="115"/>
      <c r="G1" s="115"/>
      <c r="H1" s="115"/>
      <c r="I1" s="115"/>
      <c r="J1" s="116"/>
      <c r="L1" s="84" t="s">
        <v>102</v>
      </c>
      <c r="M1" s="84"/>
      <c r="N1" s="84"/>
      <c r="O1" s="84"/>
    </row>
    <row r="2" spans="1:15" ht="15.75" thickBot="1" x14ac:dyDescent="0.3">
      <c r="A2" s="9"/>
      <c r="B2" s="9"/>
      <c r="C2" s="9"/>
      <c r="D2" s="9"/>
      <c r="E2" s="9"/>
      <c r="F2" s="9"/>
      <c r="G2" s="9"/>
      <c r="H2" s="9"/>
      <c r="I2" s="9"/>
      <c r="J2" s="9"/>
    </row>
    <row r="3" spans="1:15" s="8" customFormat="1" ht="21" customHeight="1" x14ac:dyDescent="0.25">
      <c r="A3" s="117" t="s">
        <v>0</v>
      </c>
      <c r="B3" s="118"/>
      <c r="C3" s="118"/>
      <c r="D3" s="118"/>
      <c r="E3" s="119" t="s">
        <v>55</v>
      </c>
      <c r="F3" s="119"/>
      <c r="G3" s="119"/>
      <c r="H3" s="119"/>
      <c r="I3" s="119"/>
      <c r="J3" s="120"/>
    </row>
    <row r="4" spans="1:15" s="8" customFormat="1" ht="42" customHeight="1" x14ac:dyDescent="0.25">
      <c r="A4" s="90" t="s">
        <v>1</v>
      </c>
      <c r="B4" s="91"/>
      <c r="C4" s="91"/>
      <c r="D4" s="91"/>
      <c r="E4" s="92" t="s">
        <v>125</v>
      </c>
      <c r="F4" s="92"/>
      <c r="G4" s="92"/>
      <c r="H4" s="92"/>
      <c r="I4" s="92"/>
      <c r="J4" s="93"/>
      <c r="L4" s="8" t="s">
        <v>103</v>
      </c>
    </row>
    <row r="5" spans="1:15" s="8" customFormat="1" ht="21" customHeight="1" x14ac:dyDescent="0.25">
      <c r="A5" s="90" t="s">
        <v>2</v>
      </c>
      <c r="B5" s="91"/>
      <c r="C5" s="91"/>
      <c r="D5" s="91"/>
      <c r="E5" s="94" t="s">
        <v>119</v>
      </c>
      <c r="F5" s="94"/>
      <c r="G5" s="94"/>
      <c r="H5" s="94"/>
      <c r="I5" s="94"/>
      <c r="J5" s="95"/>
      <c r="L5" s="8" t="s">
        <v>103</v>
      </c>
    </row>
    <row r="6" spans="1:15" s="8" customFormat="1" ht="33.6" customHeight="1" x14ac:dyDescent="0.25">
      <c r="A6" s="90" t="s">
        <v>91</v>
      </c>
      <c r="B6" s="91"/>
      <c r="C6" s="91"/>
      <c r="D6" s="91"/>
      <c r="E6" s="92" t="s">
        <v>127</v>
      </c>
      <c r="F6" s="92"/>
      <c r="G6" s="92"/>
      <c r="H6" s="92"/>
      <c r="I6" s="92"/>
      <c r="J6" s="93"/>
      <c r="L6" s="8" t="s">
        <v>103</v>
      </c>
    </row>
    <row r="7" spans="1:15" s="8" customFormat="1" ht="21" customHeight="1" x14ac:dyDescent="0.25">
      <c r="A7" s="90" t="s">
        <v>3</v>
      </c>
      <c r="B7" s="91"/>
      <c r="C7" s="91"/>
      <c r="D7" s="91"/>
      <c r="E7" s="94" t="s">
        <v>126</v>
      </c>
      <c r="F7" s="94"/>
      <c r="G7" s="94"/>
      <c r="H7" s="94"/>
      <c r="I7" s="94"/>
      <c r="J7" s="95"/>
      <c r="L7" s="8" t="s">
        <v>103</v>
      </c>
    </row>
    <row r="8" spans="1:15" s="8" customFormat="1" x14ac:dyDescent="0.25">
      <c r="A8" s="90" t="s">
        <v>4</v>
      </c>
      <c r="B8" s="91"/>
      <c r="C8" s="91"/>
      <c r="D8" s="91"/>
      <c r="E8" s="96" t="s">
        <v>92</v>
      </c>
      <c r="F8" s="96"/>
      <c r="G8" s="96"/>
      <c r="H8" s="96"/>
      <c r="I8" s="96"/>
      <c r="J8" s="97"/>
      <c r="L8" s="8" t="s">
        <v>103</v>
      </c>
    </row>
    <row r="9" spans="1:15" s="8" customFormat="1" ht="72" customHeight="1" x14ac:dyDescent="0.25">
      <c r="A9" s="90" t="s">
        <v>5</v>
      </c>
      <c r="B9" s="91"/>
      <c r="C9" s="91"/>
      <c r="D9" s="91"/>
      <c r="E9" s="92" t="s">
        <v>120</v>
      </c>
      <c r="F9" s="92"/>
      <c r="G9" s="92"/>
      <c r="H9" s="92"/>
      <c r="I9" s="92"/>
      <c r="J9" s="93"/>
      <c r="L9" s="8" t="s">
        <v>103</v>
      </c>
    </row>
    <row r="10" spans="1:15" s="8" customFormat="1" ht="21" customHeight="1" x14ac:dyDescent="0.25">
      <c r="A10" s="90" t="s">
        <v>6</v>
      </c>
      <c r="B10" s="91"/>
      <c r="C10" s="91"/>
      <c r="D10" s="91"/>
      <c r="E10" s="94" t="s">
        <v>133</v>
      </c>
      <c r="F10" s="94"/>
      <c r="G10" s="94"/>
      <c r="H10" s="94"/>
      <c r="I10" s="94"/>
      <c r="J10" s="95"/>
      <c r="L10" s="8" t="s">
        <v>103</v>
      </c>
    </row>
    <row r="11" spans="1:15" s="8" customFormat="1" ht="21" customHeight="1" thickBot="1" x14ac:dyDescent="0.3">
      <c r="A11" s="124" t="s">
        <v>7</v>
      </c>
      <c r="B11" s="125"/>
      <c r="C11" s="125"/>
      <c r="D11" s="125"/>
      <c r="E11" s="126" t="s">
        <v>56</v>
      </c>
      <c r="F11" s="126"/>
      <c r="G11" s="126"/>
      <c r="H11" s="126"/>
      <c r="I11" s="126"/>
      <c r="J11" s="127"/>
      <c r="L11" s="8" t="s">
        <v>103</v>
      </c>
    </row>
    <row r="12" spans="1:15" s="8" customFormat="1" ht="15.75" thickBot="1" x14ac:dyDescent="0.3">
      <c r="A12" s="10"/>
      <c r="B12" s="10"/>
      <c r="C12" s="10"/>
      <c r="D12" s="10"/>
      <c r="E12" s="11"/>
      <c r="F12" s="11"/>
      <c r="G12" s="11"/>
      <c r="H12" s="11"/>
      <c r="I12" s="11"/>
      <c r="J12" s="11"/>
    </row>
    <row r="13" spans="1:15" x14ac:dyDescent="0.25">
      <c r="A13" s="121" t="s">
        <v>8</v>
      </c>
      <c r="B13" s="122"/>
      <c r="C13" s="122"/>
      <c r="D13" s="38" t="s">
        <v>58</v>
      </c>
      <c r="E13" s="122" t="s">
        <v>9</v>
      </c>
      <c r="F13" s="122"/>
      <c r="G13" s="122" t="s">
        <v>10</v>
      </c>
      <c r="H13" s="122"/>
      <c r="I13" s="122" t="s">
        <v>11</v>
      </c>
      <c r="J13" s="123"/>
    </row>
    <row r="14" spans="1:15" x14ac:dyDescent="0.25">
      <c r="A14" s="98" t="s">
        <v>60</v>
      </c>
      <c r="B14" s="99"/>
      <c r="C14" s="99"/>
      <c r="D14" s="57" t="s">
        <v>121</v>
      </c>
      <c r="E14" s="100">
        <v>45289</v>
      </c>
      <c r="F14" s="100"/>
      <c r="G14" s="100" t="s">
        <v>122</v>
      </c>
      <c r="H14" s="101"/>
      <c r="I14" s="102">
        <v>16560</v>
      </c>
      <c r="J14" s="103"/>
      <c r="L14" s="1" t="s">
        <v>103</v>
      </c>
      <c r="M14" s="33"/>
    </row>
    <row r="15" spans="1:15" x14ac:dyDescent="0.25">
      <c r="A15" s="98" t="s">
        <v>12</v>
      </c>
      <c r="B15" s="99"/>
      <c r="C15" s="99"/>
      <c r="D15" s="15"/>
      <c r="E15" s="110"/>
      <c r="F15" s="111"/>
      <c r="G15" s="111"/>
      <c r="H15" s="111"/>
      <c r="I15" s="112"/>
      <c r="J15" s="113"/>
      <c r="L15" s="1" t="s">
        <v>103</v>
      </c>
      <c r="M15" s="34"/>
    </row>
    <row r="16" spans="1:15" ht="15.75" thickBot="1" x14ac:dyDescent="0.3">
      <c r="A16" s="128" t="s">
        <v>12</v>
      </c>
      <c r="B16" s="129"/>
      <c r="C16" s="129"/>
      <c r="D16" s="13"/>
      <c r="E16" s="130"/>
      <c r="F16" s="130"/>
      <c r="G16" s="130"/>
      <c r="H16" s="130"/>
      <c r="I16" s="130"/>
      <c r="J16" s="131"/>
      <c r="L16" s="1" t="s">
        <v>103</v>
      </c>
    </row>
    <row r="17" spans="1:16" ht="15.75" thickBot="1" x14ac:dyDescent="0.3">
      <c r="A17" s="12"/>
      <c r="B17" s="12"/>
      <c r="C17" s="12"/>
      <c r="D17" s="12"/>
      <c r="E17" s="12"/>
      <c r="F17" s="12"/>
      <c r="G17" s="12"/>
      <c r="H17" s="12"/>
      <c r="I17" s="12"/>
      <c r="J17" s="12"/>
    </row>
    <row r="18" spans="1:16" x14ac:dyDescent="0.25">
      <c r="A18" s="104" t="s">
        <v>13</v>
      </c>
      <c r="B18" s="105"/>
      <c r="C18" s="105"/>
      <c r="D18" s="105"/>
      <c r="E18" s="105"/>
      <c r="F18" s="105"/>
      <c r="G18" s="105"/>
      <c r="H18" s="105"/>
      <c r="I18" s="105"/>
      <c r="J18" s="106"/>
    </row>
    <row r="19" spans="1:16" ht="37.5" customHeight="1" x14ac:dyDescent="0.25">
      <c r="A19" s="107" t="s">
        <v>14</v>
      </c>
      <c r="B19" s="108"/>
      <c r="C19" s="108" t="s">
        <v>15</v>
      </c>
      <c r="D19" s="108"/>
      <c r="E19" s="108" t="s">
        <v>16</v>
      </c>
      <c r="F19" s="108"/>
      <c r="G19" s="108" t="s">
        <v>17</v>
      </c>
      <c r="H19" s="108"/>
      <c r="I19" s="108" t="s">
        <v>18</v>
      </c>
      <c r="J19" s="109"/>
      <c r="M19" s="54"/>
      <c r="N19" s="54"/>
      <c r="O19" s="54"/>
      <c r="P19" s="54"/>
    </row>
    <row r="20" spans="1:16" ht="18.600000000000001" customHeight="1" x14ac:dyDescent="0.25">
      <c r="A20" s="207">
        <v>45356</v>
      </c>
      <c r="B20" s="208"/>
      <c r="C20" s="209">
        <v>1380</v>
      </c>
      <c r="D20" s="210"/>
      <c r="E20" s="211">
        <v>45365</v>
      </c>
      <c r="F20" s="208"/>
      <c r="G20" s="212">
        <v>553345000015018</v>
      </c>
      <c r="H20" s="208"/>
      <c r="I20" s="213">
        <v>2630</v>
      </c>
      <c r="J20" s="214"/>
      <c r="L20" s="1" t="s">
        <v>103</v>
      </c>
      <c r="M20" s="54"/>
      <c r="N20" s="54"/>
      <c r="O20" s="54"/>
      <c r="P20" s="54"/>
    </row>
    <row r="21" spans="1:16" x14ac:dyDescent="0.25">
      <c r="A21" s="139"/>
      <c r="B21" s="140"/>
      <c r="C21" s="141"/>
      <c r="D21" s="142"/>
      <c r="E21" s="143"/>
      <c r="F21" s="140"/>
      <c r="G21" s="141"/>
      <c r="H21" s="142"/>
      <c r="I21" s="137">
        <v>0</v>
      </c>
      <c r="J21" s="138"/>
      <c r="L21" s="1" t="s">
        <v>103</v>
      </c>
      <c r="M21" s="54"/>
      <c r="N21" s="54"/>
      <c r="O21" s="54"/>
      <c r="P21" s="54"/>
    </row>
    <row r="22" spans="1:16" x14ac:dyDescent="0.25">
      <c r="A22" s="139"/>
      <c r="B22" s="140"/>
      <c r="C22" s="141"/>
      <c r="D22" s="142"/>
      <c r="E22" s="143"/>
      <c r="F22" s="140"/>
      <c r="G22" s="141"/>
      <c r="H22" s="142"/>
      <c r="I22" s="137">
        <v>0</v>
      </c>
      <c r="J22" s="138"/>
      <c r="L22" s="1" t="s">
        <v>103</v>
      </c>
    </row>
    <row r="23" spans="1:16" x14ac:dyDescent="0.25">
      <c r="A23" s="139"/>
      <c r="B23" s="140"/>
      <c r="C23" s="141"/>
      <c r="D23" s="142"/>
      <c r="E23" s="143"/>
      <c r="F23" s="140"/>
      <c r="G23" s="141"/>
      <c r="H23" s="142"/>
      <c r="I23" s="137">
        <v>0</v>
      </c>
      <c r="J23" s="138"/>
      <c r="L23" s="1" t="s">
        <v>103</v>
      </c>
    </row>
    <row r="24" spans="1:16" x14ac:dyDescent="0.25">
      <c r="A24" s="139"/>
      <c r="B24" s="140"/>
      <c r="C24" s="141"/>
      <c r="D24" s="142"/>
      <c r="E24" s="143"/>
      <c r="F24" s="140"/>
      <c r="G24" s="141"/>
      <c r="H24" s="142"/>
      <c r="I24" s="137">
        <v>0</v>
      </c>
      <c r="J24" s="138"/>
      <c r="L24" s="1" t="s">
        <v>103</v>
      </c>
    </row>
    <row r="25" spans="1:16" x14ac:dyDescent="0.25">
      <c r="A25" s="144"/>
      <c r="B25" s="142"/>
      <c r="C25" s="145"/>
      <c r="D25" s="146"/>
      <c r="E25" s="141"/>
      <c r="F25" s="142"/>
      <c r="G25" s="141"/>
      <c r="H25" s="142"/>
      <c r="I25" s="137">
        <v>0</v>
      </c>
      <c r="J25" s="138"/>
      <c r="L25" s="1" t="s">
        <v>103</v>
      </c>
    </row>
    <row r="26" spans="1:16" x14ac:dyDescent="0.25">
      <c r="A26" s="144"/>
      <c r="B26" s="142"/>
      <c r="C26" s="145"/>
      <c r="D26" s="146"/>
      <c r="E26" s="141"/>
      <c r="F26" s="142"/>
      <c r="G26" s="141"/>
      <c r="H26" s="142"/>
      <c r="I26" s="137">
        <v>0</v>
      </c>
      <c r="J26" s="138"/>
      <c r="L26" s="1" t="s">
        <v>103</v>
      </c>
    </row>
    <row r="27" spans="1:16" x14ac:dyDescent="0.25">
      <c r="A27" s="144"/>
      <c r="B27" s="142"/>
      <c r="C27" s="145"/>
      <c r="D27" s="146"/>
      <c r="E27" s="141"/>
      <c r="F27" s="142"/>
      <c r="G27" s="141"/>
      <c r="H27" s="142"/>
      <c r="I27" s="137">
        <v>0</v>
      </c>
      <c r="J27" s="138"/>
      <c r="L27" s="1" t="s">
        <v>103</v>
      </c>
    </row>
    <row r="28" spans="1:16" x14ac:dyDescent="0.25">
      <c r="A28" s="144"/>
      <c r="B28" s="142"/>
      <c r="C28" s="145"/>
      <c r="D28" s="146"/>
      <c r="E28" s="141"/>
      <c r="F28" s="142"/>
      <c r="G28" s="141"/>
      <c r="H28" s="142"/>
      <c r="I28" s="137">
        <v>0</v>
      </c>
      <c r="J28" s="138"/>
      <c r="L28" s="1" t="s">
        <v>103</v>
      </c>
    </row>
    <row r="29" spans="1:16" ht="15" customHeight="1" thickBot="1" x14ac:dyDescent="0.3">
      <c r="A29" s="152" t="s">
        <v>54</v>
      </c>
      <c r="B29" s="153"/>
      <c r="C29" s="153"/>
      <c r="D29" s="153"/>
      <c r="E29" s="153"/>
      <c r="F29" s="154"/>
      <c r="G29" s="149" t="s">
        <v>59</v>
      </c>
      <c r="H29" s="149"/>
      <c r="I29" s="150" t="s">
        <v>94</v>
      </c>
      <c r="J29" s="151"/>
    </row>
    <row r="30" spans="1:16" x14ac:dyDescent="0.25">
      <c r="A30" s="147" t="s">
        <v>72</v>
      </c>
      <c r="B30" s="148"/>
      <c r="C30" s="148"/>
      <c r="D30" s="148"/>
      <c r="E30" s="148"/>
      <c r="F30" s="148"/>
      <c r="G30" s="155"/>
      <c r="H30" s="58">
        <f>'FEV 24'!J104</f>
        <v>0</v>
      </c>
      <c r="I30" s="59">
        <f>'FEV 24'!J105</f>
        <v>1489.8</v>
      </c>
      <c r="J30" s="158"/>
      <c r="L30" s="1" t="s">
        <v>104</v>
      </c>
    </row>
    <row r="31" spans="1:16" x14ac:dyDescent="0.25">
      <c r="A31" s="87" t="s">
        <v>73</v>
      </c>
      <c r="B31" s="88"/>
      <c r="C31" s="88"/>
      <c r="D31" s="88"/>
      <c r="E31" s="88"/>
      <c r="F31" s="88"/>
      <c r="G31" s="156"/>
      <c r="H31" s="60"/>
      <c r="I31" s="61">
        <f>I20+I21+I22+I23+I24+I25+I26+I27+I28</f>
        <v>2630</v>
      </c>
      <c r="J31" s="158"/>
      <c r="L31" s="1" t="s">
        <v>104</v>
      </c>
    </row>
    <row r="32" spans="1:16" x14ac:dyDescent="0.25">
      <c r="A32" s="160" t="s">
        <v>74</v>
      </c>
      <c r="B32" s="88"/>
      <c r="C32" s="88"/>
      <c r="D32" s="88"/>
      <c r="E32" s="88"/>
      <c r="F32" s="88"/>
      <c r="G32" s="156"/>
      <c r="H32" s="62">
        <v>0</v>
      </c>
      <c r="I32" s="63"/>
      <c r="J32" s="158"/>
      <c r="L32" s="1" t="s">
        <v>103</v>
      </c>
    </row>
    <row r="33" spans="1:12" x14ac:dyDescent="0.25">
      <c r="A33" s="87" t="s">
        <v>75</v>
      </c>
      <c r="B33" s="88"/>
      <c r="C33" s="88"/>
      <c r="D33" s="88"/>
      <c r="E33" s="88"/>
      <c r="F33" s="88"/>
      <c r="G33" s="156"/>
      <c r="H33" s="60"/>
      <c r="I33" s="61">
        <v>0</v>
      </c>
      <c r="J33" s="158"/>
      <c r="L33" s="1" t="s">
        <v>103</v>
      </c>
    </row>
    <row r="34" spans="1:12" ht="24" customHeight="1" x14ac:dyDescent="0.25">
      <c r="A34" s="87" t="s">
        <v>93</v>
      </c>
      <c r="B34" s="88"/>
      <c r="C34" s="88"/>
      <c r="D34" s="88"/>
      <c r="E34" s="88"/>
      <c r="F34" s="88"/>
      <c r="G34" s="156"/>
      <c r="H34" s="62">
        <v>0</v>
      </c>
      <c r="I34" s="61">
        <v>0</v>
      </c>
      <c r="J34" s="158"/>
      <c r="L34" s="1" t="s">
        <v>103</v>
      </c>
    </row>
    <row r="35" spans="1:12" x14ac:dyDescent="0.25">
      <c r="A35" s="87" t="s">
        <v>76</v>
      </c>
      <c r="B35" s="88"/>
      <c r="C35" s="88"/>
      <c r="D35" s="88"/>
      <c r="E35" s="88"/>
      <c r="F35" s="89"/>
      <c r="G35" s="156"/>
      <c r="H35" s="60"/>
      <c r="I35" s="61">
        <f>I30+I31+I33+I34</f>
        <v>4119.8</v>
      </c>
      <c r="J35" s="158"/>
      <c r="L35" s="1" t="s">
        <v>104</v>
      </c>
    </row>
    <row r="36" spans="1:12" x14ac:dyDescent="0.25">
      <c r="A36" s="87" t="s">
        <v>77</v>
      </c>
      <c r="B36" s="88"/>
      <c r="C36" s="88"/>
      <c r="D36" s="88"/>
      <c r="E36" s="88"/>
      <c r="F36" s="89"/>
      <c r="G36" s="156"/>
      <c r="H36" s="62">
        <f>H30+H32+H34</f>
        <v>0</v>
      </c>
      <c r="I36" s="60"/>
      <c r="J36" s="158"/>
      <c r="L36" s="1" t="s">
        <v>104</v>
      </c>
    </row>
    <row r="37" spans="1:12" ht="15" customHeight="1" thickBot="1" x14ac:dyDescent="0.3">
      <c r="A37" s="172" t="s">
        <v>78</v>
      </c>
      <c r="B37" s="173"/>
      <c r="C37" s="173"/>
      <c r="D37" s="173"/>
      <c r="E37" s="173"/>
      <c r="F37" s="173"/>
      <c r="G37" s="157"/>
      <c r="H37" s="64"/>
      <c r="I37" s="65">
        <f>H36+I35</f>
        <v>4119.8</v>
      </c>
      <c r="J37" s="159"/>
      <c r="L37" s="1" t="s">
        <v>104</v>
      </c>
    </row>
    <row r="39" spans="1:12" x14ac:dyDescent="0.25">
      <c r="A39" s="171" t="s">
        <v>95</v>
      </c>
      <c r="B39" s="171"/>
      <c r="C39" s="171"/>
      <c r="D39" s="171"/>
      <c r="E39" s="171"/>
      <c r="F39" s="171"/>
      <c r="G39" s="171"/>
      <c r="H39" s="171"/>
      <c r="I39" s="171"/>
      <c r="J39" s="171"/>
    </row>
    <row r="40" spans="1:12" x14ac:dyDescent="0.25">
      <c r="A40" s="171" t="s">
        <v>20</v>
      </c>
      <c r="B40" s="171"/>
      <c r="C40" s="171"/>
      <c r="D40" s="171"/>
      <c r="E40" s="171"/>
      <c r="F40" s="171"/>
      <c r="G40" s="171"/>
      <c r="H40" s="171"/>
      <c r="I40" s="171"/>
      <c r="J40" s="171"/>
    </row>
    <row r="41" spans="1:12" x14ac:dyDescent="0.25">
      <c r="A41" s="171" t="s">
        <v>21</v>
      </c>
      <c r="B41" s="171"/>
      <c r="C41" s="171"/>
      <c r="D41" s="171"/>
      <c r="E41" s="171"/>
      <c r="F41" s="171"/>
      <c r="G41" s="171"/>
      <c r="H41" s="171"/>
      <c r="I41" s="171"/>
      <c r="J41" s="171"/>
    </row>
    <row r="42" spans="1:12" ht="15.75" thickBot="1" x14ac:dyDescent="0.3"/>
    <row r="43" spans="1:12" ht="63" customHeight="1" thickBot="1" x14ac:dyDescent="0.3">
      <c r="A43" s="161" t="s">
        <v>131</v>
      </c>
      <c r="B43" s="162"/>
      <c r="C43" s="162"/>
      <c r="D43" s="162"/>
      <c r="E43" s="162"/>
      <c r="F43" s="162"/>
      <c r="G43" s="162"/>
      <c r="H43" s="162"/>
      <c r="I43" s="162"/>
      <c r="J43" s="163"/>
      <c r="L43" s="8" t="s">
        <v>103</v>
      </c>
    </row>
    <row r="44" spans="1:12" ht="15.75" thickBot="1" x14ac:dyDescent="0.3">
      <c r="A44" s="164"/>
      <c r="B44" s="164"/>
      <c r="C44" s="164"/>
      <c r="D44" s="164"/>
      <c r="E44" s="164"/>
      <c r="F44" s="164"/>
      <c r="G44" s="164"/>
      <c r="H44" s="164"/>
      <c r="I44" s="164"/>
      <c r="J44" s="164"/>
    </row>
    <row r="45" spans="1:12" x14ac:dyDescent="0.25">
      <c r="A45" s="104" t="s">
        <v>22</v>
      </c>
      <c r="B45" s="105"/>
      <c r="C45" s="105"/>
      <c r="D45" s="105"/>
      <c r="E45" s="105"/>
      <c r="F45" s="105"/>
      <c r="G45" s="105"/>
      <c r="H45" s="105"/>
      <c r="I45" s="105"/>
      <c r="J45" s="106"/>
    </row>
    <row r="46" spans="1:12" x14ac:dyDescent="0.25">
      <c r="A46" s="187" t="s">
        <v>130</v>
      </c>
      <c r="B46" s="188"/>
      <c r="C46" s="188"/>
      <c r="D46" s="188"/>
      <c r="E46" s="188"/>
      <c r="F46" s="188"/>
      <c r="G46" s="188"/>
      <c r="H46" s="188"/>
      <c r="I46" s="188"/>
      <c r="J46" s="189"/>
    </row>
    <row r="47" spans="1:12" ht="72" x14ac:dyDescent="0.25">
      <c r="A47" s="168" t="s">
        <v>23</v>
      </c>
      <c r="B47" s="169"/>
      <c r="C47" s="169"/>
      <c r="D47" s="169"/>
      <c r="E47" s="169"/>
      <c r="F47" s="2" t="s">
        <v>24</v>
      </c>
      <c r="G47" s="2" t="s">
        <v>25</v>
      </c>
      <c r="H47" s="22" t="s">
        <v>26</v>
      </c>
      <c r="I47" s="2" t="s">
        <v>27</v>
      </c>
      <c r="J47" s="3" t="s">
        <v>28</v>
      </c>
    </row>
    <row r="48" spans="1:12" x14ac:dyDescent="0.25">
      <c r="A48" s="85" t="s">
        <v>29</v>
      </c>
      <c r="B48" s="86"/>
      <c r="C48" s="86"/>
      <c r="D48" s="86"/>
      <c r="E48" s="86"/>
      <c r="F48" s="44">
        <v>0</v>
      </c>
      <c r="G48" s="44">
        <v>0</v>
      </c>
      <c r="H48" s="45">
        <v>0</v>
      </c>
      <c r="I48" s="44">
        <f>G48+H48</f>
        <v>0</v>
      </c>
      <c r="J48" s="46">
        <v>0</v>
      </c>
      <c r="L48" s="1" t="s">
        <v>103</v>
      </c>
    </row>
    <row r="49" spans="1:12" x14ac:dyDescent="0.25">
      <c r="A49" s="85" t="s">
        <v>30</v>
      </c>
      <c r="B49" s="86"/>
      <c r="C49" s="86"/>
      <c r="D49" s="86"/>
      <c r="E49" s="86"/>
      <c r="F49" s="44">
        <v>0</v>
      </c>
      <c r="G49" s="44">
        <v>0</v>
      </c>
      <c r="H49" s="45">
        <v>0</v>
      </c>
      <c r="I49" s="44">
        <f t="shared" ref="I49:I65" si="0">G49+H49</f>
        <v>0</v>
      </c>
      <c r="J49" s="46">
        <v>0</v>
      </c>
      <c r="L49" s="1" t="s">
        <v>103</v>
      </c>
    </row>
    <row r="50" spans="1:12" x14ac:dyDescent="0.25">
      <c r="A50" s="85" t="s">
        <v>31</v>
      </c>
      <c r="B50" s="86"/>
      <c r="C50" s="86"/>
      <c r="D50" s="86"/>
      <c r="E50" s="86"/>
      <c r="F50" s="44">
        <v>0</v>
      </c>
      <c r="G50" s="44">
        <v>0</v>
      </c>
      <c r="H50" s="45">
        <v>0</v>
      </c>
      <c r="I50" s="44">
        <f t="shared" si="0"/>
        <v>0</v>
      </c>
      <c r="J50" s="46">
        <v>0</v>
      </c>
      <c r="L50" s="1" t="s">
        <v>103</v>
      </c>
    </row>
    <row r="51" spans="1:12" x14ac:dyDescent="0.25">
      <c r="A51" s="85" t="s">
        <v>32</v>
      </c>
      <c r="B51" s="86"/>
      <c r="C51" s="86"/>
      <c r="D51" s="86"/>
      <c r="E51" s="86"/>
      <c r="F51" s="44">
        <v>0</v>
      </c>
      <c r="G51" s="44">
        <v>0</v>
      </c>
      <c r="H51" s="45">
        <v>0</v>
      </c>
      <c r="I51" s="44">
        <f t="shared" si="0"/>
        <v>0</v>
      </c>
      <c r="J51" s="46">
        <v>0</v>
      </c>
      <c r="L51" s="1" t="s">
        <v>103</v>
      </c>
    </row>
    <row r="52" spans="1:12" x14ac:dyDescent="0.25">
      <c r="A52" s="85" t="s">
        <v>33</v>
      </c>
      <c r="B52" s="86"/>
      <c r="C52" s="86"/>
      <c r="D52" s="86"/>
      <c r="E52" s="86"/>
      <c r="F52" s="44">
        <v>0</v>
      </c>
      <c r="G52" s="44">
        <v>0</v>
      </c>
      <c r="H52" s="45">
        <v>0</v>
      </c>
      <c r="I52" s="44">
        <f t="shared" si="0"/>
        <v>0</v>
      </c>
      <c r="J52" s="46">
        <v>0</v>
      </c>
      <c r="L52" s="1" t="s">
        <v>103</v>
      </c>
    </row>
    <row r="53" spans="1:12" x14ac:dyDescent="0.25">
      <c r="A53" s="85" t="s">
        <v>34</v>
      </c>
      <c r="B53" s="86"/>
      <c r="C53" s="86"/>
      <c r="D53" s="86"/>
      <c r="E53" s="86"/>
      <c r="F53" s="44">
        <v>0</v>
      </c>
      <c r="G53" s="44">
        <v>0</v>
      </c>
      <c r="H53" s="45">
        <v>0</v>
      </c>
      <c r="I53" s="44">
        <f t="shared" si="0"/>
        <v>0</v>
      </c>
      <c r="J53" s="46">
        <v>0</v>
      </c>
      <c r="L53" s="1" t="s">
        <v>103</v>
      </c>
    </row>
    <row r="54" spans="1:12" x14ac:dyDescent="0.25">
      <c r="A54" s="85" t="s">
        <v>35</v>
      </c>
      <c r="B54" s="86"/>
      <c r="C54" s="86"/>
      <c r="D54" s="86"/>
      <c r="E54" s="86"/>
      <c r="F54" s="44">
        <v>0</v>
      </c>
      <c r="G54" s="44">
        <v>0</v>
      </c>
      <c r="H54" s="45">
        <v>0</v>
      </c>
      <c r="I54" s="44">
        <f t="shared" si="0"/>
        <v>0</v>
      </c>
      <c r="J54" s="46">
        <v>0</v>
      </c>
      <c r="L54" s="1" t="s">
        <v>103</v>
      </c>
    </row>
    <row r="55" spans="1:12" ht="15" customHeight="1" x14ac:dyDescent="0.25">
      <c r="A55" s="176" t="s">
        <v>64</v>
      </c>
      <c r="B55" s="177"/>
      <c r="C55" s="177"/>
      <c r="D55" s="177"/>
      <c r="E55" s="178"/>
      <c r="F55" s="44">
        <v>0</v>
      </c>
      <c r="G55" s="44">
        <v>0</v>
      </c>
      <c r="H55" s="45">
        <v>0</v>
      </c>
      <c r="I55" s="44">
        <f t="shared" si="0"/>
        <v>0</v>
      </c>
      <c r="J55" s="46">
        <v>0</v>
      </c>
      <c r="L55" s="1" t="s">
        <v>103</v>
      </c>
    </row>
    <row r="56" spans="1:12" x14ac:dyDescent="0.25">
      <c r="A56" s="179"/>
      <c r="B56" s="180"/>
      <c r="C56" s="180"/>
      <c r="D56" s="180"/>
      <c r="E56" s="181"/>
      <c r="F56" s="44">
        <v>0</v>
      </c>
      <c r="G56" s="44">
        <v>0</v>
      </c>
      <c r="H56" s="45">
        <v>0</v>
      </c>
      <c r="I56" s="44">
        <f t="shared" si="0"/>
        <v>0</v>
      </c>
      <c r="J56" s="46">
        <v>0</v>
      </c>
      <c r="L56" s="1" t="s">
        <v>103</v>
      </c>
    </row>
    <row r="57" spans="1:12" x14ac:dyDescent="0.25">
      <c r="A57" s="182"/>
      <c r="B57" s="183"/>
      <c r="C57" s="183"/>
      <c r="D57" s="183"/>
      <c r="E57" s="184"/>
      <c r="F57" s="44">
        <v>0</v>
      </c>
      <c r="G57" s="44">
        <v>0</v>
      </c>
      <c r="H57" s="45">
        <v>0</v>
      </c>
      <c r="I57" s="44">
        <f t="shared" si="0"/>
        <v>0</v>
      </c>
      <c r="J57" s="46">
        <v>0</v>
      </c>
      <c r="L57" s="1" t="s">
        <v>103</v>
      </c>
    </row>
    <row r="58" spans="1:12" x14ac:dyDescent="0.25">
      <c r="A58" s="85" t="s">
        <v>36</v>
      </c>
      <c r="B58" s="86"/>
      <c r="C58" s="86"/>
      <c r="D58" s="86"/>
      <c r="E58" s="86"/>
      <c r="F58" s="44">
        <v>0</v>
      </c>
      <c r="G58" s="44">
        <v>0</v>
      </c>
      <c r="H58" s="45">
        <v>0</v>
      </c>
      <c r="I58" s="44">
        <f t="shared" si="0"/>
        <v>0</v>
      </c>
      <c r="J58" s="46">
        <v>0</v>
      </c>
      <c r="L58" s="1" t="s">
        <v>103</v>
      </c>
    </row>
    <row r="59" spans="1:12" x14ac:dyDescent="0.25">
      <c r="A59" s="85" t="s">
        <v>37</v>
      </c>
      <c r="B59" s="86"/>
      <c r="C59" s="86"/>
      <c r="D59" s="86"/>
      <c r="E59" s="86"/>
      <c r="F59" s="44">
        <v>0</v>
      </c>
      <c r="G59" s="44">
        <v>0</v>
      </c>
      <c r="H59" s="45">
        <v>0</v>
      </c>
      <c r="I59" s="44">
        <f t="shared" si="0"/>
        <v>0</v>
      </c>
      <c r="J59" s="46">
        <v>0</v>
      </c>
      <c r="L59" s="1" t="s">
        <v>103</v>
      </c>
    </row>
    <row r="60" spans="1:12" x14ac:dyDescent="0.25">
      <c r="A60" s="85" t="s">
        <v>38</v>
      </c>
      <c r="B60" s="86"/>
      <c r="C60" s="86"/>
      <c r="D60" s="86"/>
      <c r="E60" s="86"/>
      <c r="F60" s="44">
        <v>0</v>
      </c>
      <c r="G60" s="44">
        <v>0</v>
      </c>
      <c r="H60" s="45">
        <v>0</v>
      </c>
      <c r="I60" s="44">
        <f t="shared" si="0"/>
        <v>0</v>
      </c>
      <c r="J60" s="46">
        <v>0</v>
      </c>
      <c r="L60" s="1" t="s">
        <v>103</v>
      </c>
    </row>
    <row r="61" spans="1:12" x14ac:dyDescent="0.25">
      <c r="A61" s="85" t="s">
        <v>39</v>
      </c>
      <c r="B61" s="86"/>
      <c r="C61" s="86"/>
      <c r="D61" s="86"/>
      <c r="E61" s="86"/>
      <c r="F61" s="44">
        <v>0</v>
      </c>
      <c r="G61" s="44">
        <v>0</v>
      </c>
      <c r="H61" s="45">
        <v>0</v>
      </c>
      <c r="I61" s="44">
        <f t="shared" si="0"/>
        <v>0</v>
      </c>
      <c r="J61" s="46">
        <v>0</v>
      </c>
      <c r="L61" s="1" t="s">
        <v>103</v>
      </c>
    </row>
    <row r="62" spans="1:12" x14ac:dyDescent="0.25">
      <c r="A62" s="85" t="s">
        <v>40</v>
      </c>
      <c r="B62" s="86"/>
      <c r="C62" s="86"/>
      <c r="D62" s="86"/>
      <c r="E62" s="86"/>
      <c r="F62" s="44">
        <v>0</v>
      </c>
      <c r="G62" s="44">
        <v>0</v>
      </c>
      <c r="H62" s="45">
        <v>0</v>
      </c>
      <c r="I62" s="44">
        <f t="shared" si="0"/>
        <v>0</v>
      </c>
      <c r="J62" s="46">
        <v>0</v>
      </c>
      <c r="L62" s="1" t="s">
        <v>103</v>
      </c>
    </row>
    <row r="63" spans="1:12" x14ac:dyDescent="0.25">
      <c r="A63" s="85" t="s">
        <v>41</v>
      </c>
      <c r="B63" s="86"/>
      <c r="C63" s="86"/>
      <c r="D63" s="86"/>
      <c r="E63" s="86"/>
      <c r="F63" s="44">
        <v>0</v>
      </c>
      <c r="G63" s="44">
        <v>0</v>
      </c>
      <c r="H63" s="45">
        <v>0</v>
      </c>
      <c r="I63" s="44">
        <f t="shared" si="0"/>
        <v>0</v>
      </c>
      <c r="J63" s="46">
        <v>0</v>
      </c>
      <c r="L63" s="1" t="s">
        <v>103</v>
      </c>
    </row>
    <row r="64" spans="1:12" x14ac:dyDescent="0.25">
      <c r="A64" s="85" t="s">
        <v>42</v>
      </c>
      <c r="B64" s="86"/>
      <c r="C64" s="86"/>
      <c r="D64" s="86"/>
      <c r="E64" s="86"/>
      <c r="F64" s="44">
        <v>3.7</v>
      </c>
      <c r="G64" s="44">
        <v>0</v>
      </c>
      <c r="H64" s="45">
        <v>3.7</v>
      </c>
      <c r="I64" s="44">
        <f t="shared" si="0"/>
        <v>3.7</v>
      </c>
      <c r="J64" s="46">
        <v>0</v>
      </c>
      <c r="L64" s="1" t="s">
        <v>103</v>
      </c>
    </row>
    <row r="65" spans="1:12" x14ac:dyDescent="0.25">
      <c r="A65" s="85" t="s">
        <v>43</v>
      </c>
      <c r="B65" s="86"/>
      <c r="C65" s="86"/>
      <c r="D65" s="86"/>
      <c r="E65" s="86"/>
      <c r="F65" s="44">
        <v>0</v>
      </c>
      <c r="G65" s="44">
        <v>0</v>
      </c>
      <c r="H65" s="45">
        <v>0</v>
      </c>
      <c r="I65" s="44">
        <f t="shared" si="0"/>
        <v>0</v>
      </c>
      <c r="J65" s="46">
        <v>0</v>
      </c>
      <c r="L65" s="1" t="s">
        <v>103</v>
      </c>
    </row>
    <row r="66" spans="1:12" ht="15.75" thickBot="1" x14ac:dyDescent="0.3">
      <c r="A66" s="174" t="s">
        <v>44</v>
      </c>
      <c r="B66" s="175"/>
      <c r="C66" s="175"/>
      <c r="D66" s="175"/>
      <c r="E66" s="175"/>
      <c r="F66" s="47">
        <f>I66</f>
        <v>3.7</v>
      </c>
      <c r="G66" s="47">
        <f t="shared" ref="G66:J66" si="1">SUM(G48:G65)</f>
        <v>0</v>
      </c>
      <c r="H66" s="48">
        <f t="shared" si="1"/>
        <v>3.7</v>
      </c>
      <c r="I66" s="47">
        <f t="shared" si="1"/>
        <v>3.7</v>
      </c>
      <c r="J66" s="49">
        <f t="shared" si="1"/>
        <v>0</v>
      </c>
      <c r="L66" s="1" t="s">
        <v>104</v>
      </c>
    </row>
    <row r="67" spans="1:12" ht="15.75" thickBot="1" x14ac:dyDescent="0.3">
      <c r="A67" s="16"/>
      <c r="B67" s="16"/>
      <c r="C67" s="16"/>
      <c r="D67" s="16"/>
      <c r="E67" s="16"/>
      <c r="F67" s="17"/>
      <c r="G67" s="17"/>
      <c r="H67" s="17"/>
      <c r="I67" s="17"/>
      <c r="J67" s="17"/>
    </row>
    <row r="68" spans="1:12" x14ac:dyDescent="0.25">
      <c r="A68" s="104" t="s">
        <v>22</v>
      </c>
      <c r="B68" s="105"/>
      <c r="C68" s="105"/>
      <c r="D68" s="105"/>
      <c r="E68" s="105"/>
      <c r="F68" s="105"/>
      <c r="G68" s="105"/>
      <c r="H68" s="105"/>
      <c r="I68" s="105"/>
      <c r="J68" s="106"/>
    </row>
    <row r="69" spans="1:12" x14ac:dyDescent="0.25">
      <c r="A69" s="187" t="s">
        <v>65</v>
      </c>
      <c r="B69" s="188"/>
      <c r="C69" s="188"/>
      <c r="D69" s="188"/>
      <c r="E69" s="188"/>
      <c r="F69" s="188"/>
      <c r="G69" s="188"/>
      <c r="H69" s="188"/>
      <c r="I69" s="188"/>
      <c r="J69" s="189"/>
    </row>
    <row r="70" spans="1:12" ht="72" x14ac:dyDescent="0.25">
      <c r="A70" s="168" t="s">
        <v>23</v>
      </c>
      <c r="B70" s="169"/>
      <c r="C70" s="169"/>
      <c r="D70" s="169"/>
      <c r="E70" s="169"/>
      <c r="F70" s="2" t="s">
        <v>24</v>
      </c>
      <c r="G70" s="2" t="s">
        <v>25</v>
      </c>
      <c r="H70" s="2" t="s">
        <v>26</v>
      </c>
      <c r="I70" s="2" t="s">
        <v>27</v>
      </c>
      <c r="J70" s="3" t="s">
        <v>28</v>
      </c>
    </row>
    <row r="71" spans="1:12" x14ac:dyDescent="0.25">
      <c r="A71" s="85" t="s">
        <v>29</v>
      </c>
      <c r="B71" s="86"/>
      <c r="C71" s="86"/>
      <c r="D71" s="86"/>
      <c r="E71" s="86"/>
      <c r="F71" s="44">
        <v>0</v>
      </c>
      <c r="G71" s="44">
        <v>0</v>
      </c>
      <c r="H71" s="45">
        <v>0</v>
      </c>
      <c r="I71" s="44">
        <f>G71+H71</f>
        <v>0</v>
      </c>
      <c r="J71" s="46">
        <v>0</v>
      </c>
      <c r="L71" s="1" t="s">
        <v>103</v>
      </c>
    </row>
    <row r="72" spans="1:12" x14ac:dyDescent="0.25">
      <c r="A72" s="85" t="s">
        <v>30</v>
      </c>
      <c r="B72" s="86"/>
      <c r="C72" s="86"/>
      <c r="D72" s="86"/>
      <c r="E72" s="86"/>
      <c r="F72" s="44">
        <v>0</v>
      </c>
      <c r="G72" s="44">
        <v>0</v>
      </c>
      <c r="H72" s="45">
        <v>0</v>
      </c>
      <c r="I72" s="44">
        <f t="shared" ref="I72:I87" si="2">G72+H72</f>
        <v>0</v>
      </c>
      <c r="J72" s="46">
        <v>0</v>
      </c>
      <c r="L72" s="1" t="s">
        <v>103</v>
      </c>
    </row>
    <row r="73" spans="1:12" x14ac:dyDescent="0.25">
      <c r="A73" s="85" t="s">
        <v>31</v>
      </c>
      <c r="B73" s="86"/>
      <c r="C73" s="86"/>
      <c r="D73" s="86"/>
      <c r="E73" s="86"/>
      <c r="F73" s="44">
        <v>0</v>
      </c>
      <c r="G73" s="44">
        <v>0</v>
      </c>
      <c r="H73" s="45">
        <v>0</v>
      </c>
      <c r="I73" s="44">
        <f t="shared" si="2"/>
        <v>0</v>
      </c>
      <c r="J73" s="46">
        <v>0</v>
      </c>
      <c r="L73" s="1" t="s">
        <v>103</v>
      </c>
    </row>
    <row r="74" spans="1:12" x14ac:dyDescent="0.25">
      <c r="A74" s="85" t="s">
        <v>32</v>
      </c>
      <c r="B74" s="86"/>
      <c r="C74" s="86"/>
      <c r="D74" s="86"/>
      <c r="E74" s="86"/>
      <c r="F74" s="44">
        <v>0</v>
      </c>
      <c r="G74" s="44">
        <v>0</v>
      </c>
      <c r="H74" s="45">
        <v>0</v>
      </c>
      <c r="I74" s="44">
        <f t="shared" si="2"/>
        <v>0</v>
      </c>
      <c r="J74" s="46">
        <v>0</v>
      </c>
      <c r="L74" s="1" t="s">
        <v>103</v>
      </c>
    </row>
    <row r="75" spans="1:12" x14ac:dyDescent="0.25">
      <c r="A75" s="85" t="s">
        <v>33</v>
      </c>
      <c r="B75" s="86"/>
      <c r="C75" s="86"/>
      <c r="D75" s="86"/>
      <c r="E75" s="86"/>
      <c r="F75" s="44">
        <v>0</v>
      </c>
      <c r="G75" s="44">
        <v>0</v>
      </c>
      <c r="H75" s="45">
        <v>0</v>
      </c>
      <c r="I75" s="44">
        <f t="shared" si="2"/>
        <v>0</v>
      </c>
      <c r="J75" s="46">
        <v>0</v>
      </c>
      <c r="L75" s="1" t="s">
        <v>103</v>
      </c>
    </row>
    <row r="76" spans="1:12" x14ac:dyDescent="0.25">
      <c r="A76" s="85" t="s">
        <v>34</v>
      </c>
      <c r="B76" s="86"/>
      <c r="C76" s="86"/>
      <c r="D76" s="86"/>
      <c r="E76" s="86"/>
      <c r="F76" s="44">
        <v>0</v>
      </c>
      <c r="G76" s="44">
        <v>0</v>
      </c>
      <c r="H76" s="45">
        <v>0</v>
      </c>
      <c r="I76" s="44">
        <f t="shared" si="2"/>
        <v>0</v>
      </c>
      <c r="J76" s="46">
        <v>0</v>
      </c>
      <c r="L76" s="1" t="s">
        <v>103</v>
      </c>
    </row>
    <row r="77" spans="1:12" x14ac:dyDescent="0.25">
      <c r="A77" s="85" t="s">
        <v>35</v>
      </c>
      <c r="B77" s="86"/>
      <c r="C77" s="86"/>
      <c r="D77" s="86"/>
      <c r="E77" s="86"/>
      <c r="F77" s="44">
        <v>0</v>
      </c>
      <c r="G77" s="44">
        <v>0</v>
      </c>
      <c r="H77" s="45">
        <v>0</v>
      </c>
      <c r="I77" s="44">
        <f t="shared" si="2"/>
        <v>0</v>
      </c>
      <c r="J77" s="46">
        <v>0</v>
      </c>
      <c r="L77" s="1" t="s">
        <v>103</v>
      </c>
    </row>
    <row r="78" spans="1:12" x14ac:dyDescent="0.25">
      <c r="A78" s="176" t="s">
        <v>87</v>
      </c>
      <c r="B78" s="177"/>
      <c r="C78" s="177"/>
      <c r="D78" s="177"/>
      <c r="E78" s="178"/>
      <c r="F78" s="44">
        <v>0</v>
      </c>
      <c r="G78" s="44">
        <v>0</v>
      </c>
      <c r="H78" s="45">
        <v>0</v>
      </c>
      <c r="I78" s="44">
        <f t="shared" si="2"/>
        <v>0</v>
      </c>
      <c r="J78" s="46">
        <v>0</v>
      </c>
      <c r="L78" s="1" t="s">
        <v>103</v>
      </c>
    </row>
    <row r="79" spans="1:12" x14ac:dyDescent="0.25">
      <c r="A79" s="179"/>
      <c r="B79" s="180"/>
      <c r="C79" s="180"/>
      <c r="D79" s="180"/>
      <c r="E79" s="181"/>
      <c r="F79" s="44">
        <v>0</v>
      </c>
      <c r="G79" s="44">
        <v>0</v>
      </c>
      <c r="H79" s="45">
        <v>0</v>
      </c>
      <c r="I79" s="44">
        <f t="shared" si="2"/>
        <v>0</v>
      </c>
      <c r="J79" s="46">
        <v>0</v>
      </c>
      <c r="L79" s="1" t="s">
        <v>103</v>
      </c>
    </row>
    <row r="80" spans="1:12" x14ac:dyDescent="0.25">
      <c r="A80" s="182"/>
      <c r="B80" s="183"/>
      <c r="C80" s="183"/>
      <c r="D80" s="183"/>
      <c r="E80" s="184"/>
      <c r="F80" s="44">
        <v>0</v>
      </c>
      <c r="G80" s="44">
        <v>0</v>
      </c>
      <c r="H80" s="45">
        <v>0</v>
      </c>
      <c r="I80" s="44">
        <f t="shared" si="2"/>
        <v>0</v>
      </c>
      <c r="J80" s="46">
        <v>0</v>
      </c>
      <c r="L80" s="1" t="s">
        <v>103</v>
      </c>
    </row>
    <row r="81" spans="1:12" x14ac:dyDescent="0.25">
      <c r="A81" s="85" t="s">
        <v>36</v>
      </c>
      <c r="B81" s="86"/>
      <c r="C81" s="86"/>
      <c r="D81" s="86"/>
      <c r="E81" s="86"/>
      <c r="F81" s="44">
        <v>0</v>
      </c>
      <c r="G81" s="44">
        <v>0</v>
      </c>
      <c r="H81" s="45">
        <v>0</v>
      </c>
      <c r="I81" s="44">
        <f t="shared" si="2"/>
        <v>0</v>
      </c>
      <c r="J81" s="46">
        <v>0</v>
      </c>
      <c r="L81" s="1" t="s">
        <v>103</v>
      </c>
    </row>
    <row r="82" spans="1:12" x14ac:dyDescent="0.25">
      <c r="A82" s="85" t="s">
        <v>37</v>
      </c>
      <c r="B82" s="86"/>
      <c r="C82" s="86"/>
      <c r="D82" s="86"/>
      <c r="E82" s="86"/>
      <c r="F82" s="44">
        <v>0</v>
      </c>
      <c r="G82" s="44">
        <v>0</v>
      </c>
      <c r="H82" s="45">
        <v>0</v>
      </c>
      <c r="I82" s="44">
        <f t="shared" si="2"/>
        <v>0</v>
      </c>
      <c r="J82" s="46">
        <v>0</v>
      </c>
      <c r="L82" s="1" t="s">
        <v>103</v>
      </c>
    </row>
    <row r="83" spans="1:12" x14ac:dyDescent="0.25">
      <c r="A83" s="85" t="s">
        <v>38</v>
      </c>
      <c r="B83" s="86"/>
      <c r="C83" s="86"/>
      <c r="D83" s="86"/>
      <c r="E83" s="86"/>
      <c r="F83" s="44">
        <v>0</v>
      </c>
      <c r="G83" s="44">
        <v>0</v>
      </c>
      <c r="H83" s="45">
        <v>0</v>
      </c>
      <c r="I83" s="44">
        <f t="shared" si="2"/>
        <v>0</v>
      </c>
      <c r="J83" s="46">
        <v>0</v>
      </c>
      <c r="L83" s="1" t="s">
        <v>103</v>
      </c>
    </row>
    <row r="84" spans="1:12" x14ac:dyDescent="0.25">
      <c r="A84" s="85" t="s">
        <v>39</v>
      </c>
      <c r="B84" s="86"/>
      <c r="C84" s="86"/>
      <c r="D84" s="86"/>
      <c r="E84" s="86"/>
      <c r="F84" s="44">
        <v>0</v>
      </c>
      <c r="G84" s="44">
        <v>0</v>
      </c>
      <c r="H84" s="45">
        <v>0</v>
      </c>
      <c r="I84" s="44">
        <f t="shared" si="2"/>
        <v>0</v>
      </c>
      <c r="J84" s="46">
        <v>0</v>
      </c>
      <c r="L84" s="1" t="s">
        <v>103</v>
      </c>
    </row>
    <row r="85" spans="1:12" x14ac:dyDescent="0.25">
      <c r="A85" s="85" t="s">
        <v>40</v>
      </c>
      <c r="B85" s="86"/>
      <c r="C85" s="86"/>
      <c r="D85" s="86"/>
      <c r="E85" s="86"/>
      <c r="F85" s="44">
        <v>0</v>
      </c>
      <c r="G85" s="44">
        <v>0</v>
      </c>
      <c r="H85" s="45">
        <v>0</v>
      </c>
      <c r="I85" s="44">
        <f t="shared" si="2"/>
        <v>0</v>
      </c>
      <c r="J85" s="46">
        <v>0</v>
      </c>
      <c r="L85" s="1" t="s">
        <v>103</v>
      </c>
    </row>
    <row r="86" spans="1:12" x14ac:dyDescent="0.25">
      <c r="A86" s="85" t="s">
        <v>41</v>
      </c>
      <c r="B86" s="86"/>
      <c r="C86" s="86"/>
      <c r="D86" s="86"/>
      <c r="E86" s="86"/>
      <c r="F86" s="44">
        <v>0</v>
      </c>
      <c r="G86" s="44">
        <v>0</v>
      </c>
      <c r="H86" s="45">
        <v>0</v>
      </c>
      <c r="I86" s="44">
        <f t="shared" si="2"/>
        <v>0</v>
      </c>
      <c r="J86" s="46">
        <v>0</v>
      </c>
      <c r="L86" s="1" t="s">
        <v>103</v>
      </c>
    </row>
    <row r="87" spans="1:12" x14ac:dyDescent="0.25">
      <c r="A87" s="85" t="s">
        <v>42</v>
      </c>
      <c r="B87" s="86"/>
      <c r="C87" s="86"/>
      <c r="D87" s="86"/>
      <c r="E87" s="86"/>
      <c r="F87" s="44">
        <v>0</v>
      </c>
      <c r="G87" s="44">
        <v>0</v>
      </c>
      <c r="H87" s="45">
        <v>0</v>
      </c>
      <c r="I87" s="44">
        <f t="shared" si="2"/>
        <v>0</v>
      </c>
      <c r="J87" s="46">
        <v>0</v>
      </c>
      <c r="L87" s="1" t="s">
        <v>103</v>
      </c>
    </row>
    <row r="88" spans="1:12" x14ac:dyDescent="0.25">
      <c r="A88" s="85" t="s">
        <v>43</v>
      </c>
      <c r="B88" s="86"/>
      <c r="C88" s="86"/>
      <c r="D88" s="86"/>
      <c r="E88" s="86"/>
      <c r="F88" s="44">
        <v>0</v>
      </c>
      <c r="G88" s="44">
        <v>0</v>
      </c>
      <c r="H88" s="45">
        <v>0</v>
      </c>
      <c r="I88" s="44">
        <v>0</v>
      </c>
      <c r="J88" s="46">
        <v>0</v>
      </c>
      <c r="L88" s="1" t="s">
        <v>103</v>
      </c>
    </row>
    <row r="89" spans="1:12" ht="15.75" thickBot="1" x14ac:dyDescent="0.3">
      <c r="A89" s="174" t="s">
        <v>44</v>
      </c>
      <c r="B89" s="175"/>
      <c r="C89" s="175"/>
      <c r="D89" s="175"/>
      <c r="E89" s="175"/>
      <c r="F89" s="47">
        <f>I89</f>
        <v>0</v>
      </c>
      <c r="G89" s="47">
        <f t="shared" ref="G89:J89" si="3">SUM(G71:G88)</f>
        <v>0</v>
      </c>
      <c r="H89" s="48">
        <f t="shared" si="3"/>
        <v>0</v>
      </c>
      <c r="I89" s="47">
        <f t="shared" si="3"/>
        <v>0</v>
      </c>
      <c r="J89" s="49">
        <f t="shared" si="3"/>
        <v>0</v>
      </c>
      <c r="L89" s="1" t="s">
        <v>105</v>
      </c>
    </row>
    <row r="90" spans="1:12" x14ac:dyDescent="0.25">
      <c r="A90" s="16"/>
      <c r="B90" s="16"/>
      <c r="C90" s="16"/>
      <c r="D90" s="16"/>
      <c r="E90" s="16"/>
      <c r="F90" s="17"/>
      <c r="G90" s="17"/>
      <c r="H90" s="17"/>
      <c r="I90" s="17"/>
      <c r="J90" s="17"/>
    </row>
    <row r="91" spans="1:12" x14ac:dyDescent="0.25">
      <c r="A91" s="206" t="s">
        <v>45</v>
      </c>
      <c r="B91" s="206"/>
      <c r="C91" s="206"/>
      <c r="D91" s="206"/>
      <c r="E91" s="206"/>
      <c r="F91" s="206"/>
      <c r="G91" s="206"/>
      <c r="H91" s="206"/>
      <c r="I91" s="206"/>
      <c r="J91" s="206"/>
    </row>
    <row r="92" spans="1:12" x14ac:dyDescent="0.25">
      <c r="A92" s="171" t="s">
        <v>46</v>
      </c>
      <c r="B92" s="171"/>
      <c r="C92" s="171"/>
      <c r="D92" s="171"/>
      <c r="E92" s="171"/>
      <c r="F92" s="171"/>
      <c r="G92" s="171"/>
      <c r="H92" s="171"/>
      <c r="I92" s="171"/>
      <c r="J92" s="171"/>
    </row>
    <row r="93" spans="1:12" x14ac:dyDescent="0.25">
      <c r="A93" s="171" t="s">
        <v>47</v>
      </c>
      <c r="B93" s="171"/>
      <c r="C93" s="171"/>
      <c r="D93" s="171"/>
      <c r="E93" s="171"/>
      <c r="F93" s="171"/>
      <c r="G93" s="171"/>
      <c r="H93" s="171"/>
      <c r="I93" s="171"/>
      <c r="J93" s="171"/>
    </row>
    <row r="94" spans="1:12" x14ac:dyDescent="0.25">
      <c r="A94" s="171" t="s">
        <v>48</v>
      </c>
      <c r="B94" s="171"/>
      <c r="C94" s="171"/>
      <c r="D94" s="171"/>
      <c r="E94" s="171"/>
      <c r="F94" s="171"/>
      <c r="G94" s="171"/>
      <c r="H94" s="171"/>
      <c r="I94" s="171"/>
      <c r="J94" s="171"/>
    </row>
    <row r="95" spans="1:12" ht="21" customHeight="1" x14ac:dyDescent="0.25">
      <c r="A95" s="199" t="s">
        <v>49</v>
      </c>
      <c r="B95" s="200"/>
      <c r="C95" s="200"/>
      <c r="D95" s="200"/>
      <c r="E95" s="200"/>
      <c r="F95" s="200"/>
      <c r="G95" s="200"/>
      <c r="H95" s="200"/>
      <c r="I95" s="200"/>
      <c r="J95" s="200"/>
    </row>
    <row r="96" spans="1:12" ht="41.1" customHeight="1" x14ac:dyDescent="0.25">
      <c r="A96" s="201" t="s">
        <v>50</v>
      </c>
      <c r="B96" s="201"/>
      <c r="C96" s="201"/>
      <c r="D96" s="201"/>
      <c r="E96" s="201"/>
      <c r="F96" s="201"/>
      <c r="G96" s="201"/>
      <c r="H96" s="201"/>
      <c r="I96" s="201"/>
      <c r="J96" s="201"/>
    </row>
    <row r="97" spans="1:12" ht="15.75" thickBot="1" x14ac:dyDescent="0.3">
      <c r="A97" s="202" t="s">
        <v>51</v>
      </c>
      <c r="B97" s="202"/>
      <c r="C97" s="202"/>
      <c r="D97" s="202"/>
      <c r="E97" s="202"/>
      <c r="F97" s="202"/>
      <c r="G97" s="202"/>
      <c r="H97" s="202"/>
      <c r="I97" s="202"/>
      <c r="J97" s="202"/>
    </row>
    <row r="98" spans="1:12" ht="15.75" thickBot="1" x14ac:dyDescent="0.3">
      <c r="A98" s="194" t="s">
        <v>52</v>
      </c>
      <c r="B98" s="195"/>
      <c r="C98" s="195"/>
      <c r="D98" s="195"/>
      <c r="E98" s="195"/>
      <c r="F98" s="195"/>
      <c r="G98" s="195"/>
      <c r="H98" s="195"/>
      <c r="I98" s="195"/>
      <c r="J98" s="196"/>
    </row>
    <row r="99" spans="1:12" x14ac:dyDescent="0.25">
      <c r="A99" s="197" t="s">
        <v>69</v>
      </c>
      <c r="B99" s="198"/>
      <c r="C99" s="198"/>
      <c r="D99" s="198"/>
      <c r="E99" s="198"/>
      <c r="F99" s="198"/>
      <c r="G99" s="198"/>
      <c r="H99" s="198"/>
      <c r="I99" s="203"/>
      <c r="J99" s="50">
        <f>I37</f>
        <v>4119.8</v>
      </c>
      <c r="L99" s="1" t="s">
        <v>105</v>
      </c>
    </row>
    <row r="100" spans="1:12" ht="15.75" customHeight="1" x14ac:dyDescent="0.25">
      <c r="A100" s="85" t="s">
        <v>70</v>
      </c>
      <c r="B100" s="86"/>
      <c r="C100" s="86"/>
      <c r="D100" s="86"/>
      <c r="E100" s="86"/>
      <c r="F100" s="86"/>
      <c r="G100" s="86"/>
      <c r="H100" s="86"/>
      <c r="I100" s="204"/>
      <c r="J100" s="51">
        <f>F66+F89</f>
        <v>3.7</v>
      </c>
      <c r="L100" s="1" t="s">
        <v>105</v>
      </c>
    </row>
    <row r="101" spans="1:12" ht="15.75" customHeight="1" x14ac:dyDescent="0.25">
      <c r="A101" s="85" t="s">
        <v>68</v>
      </c>
      <c r="B101" s="86"/>
      <c r="C101" s="86"/>
      <c r="D101" s="86"/>
      <c r="E101" s="86"/>
      <c r="F101" s="86"/>
      <c r="G101" s="86"/>
      <c r="H101" s="86"/>
      <c r="I101" s="204"/>
      <c r="J101" s="51">
        <f>H36-H89</f>
        <v>0</v>
      </c>
      <c r="L101" s="1" t="s">
        <v>105</v>
      </c>
    </row>
    <row r="102" spans="1:12" ht="15.75" customHeight="1" x14ac:dyDescent="0.25">
      <c r="A102" s="85" t="s">
        <v>85</v>
      </c>
      <c r="B102" s="86"/>
      <c r="C102" s="86"/>
      <c r="D102" s="86"/>
      <c r="E102" s="86"/>
      <c r="F102" s="86"/>
      <c r="G102" s="86"/>
      <c r="H102" s="86"/>
      <c r="I102" s="204"/>
      <c r="J102" s="51">
        <f>I35-H66-J103</f>
        <v>4116.1000000000004</v>
      </c>
      <c r="L102" s="1" t="s">
        <v>105</v>
      </c>
    </row>
    <row r="103" spans="1:12" ht="15.75" customHeight="1" x14ac:dyDescent="0.25">
      <c r="A103" s="85" t="s">
        <v>71</v>
      </c>
      <c r="B103" s="86"/>
      <c r="C103" s="86"/>
      <c r="D103" s="86"/>
      <c r="E103" s="86"/>
      <c r="F103" s="86"/>
      <c r="G103" s="86"/>
      <c r="H103" s="86"/>
      <c r="I103" s="204"/>
      <c r="J103" s="51">
        <v>0</v>
      </c>
      <c r="L103" s="1" t="s">
        <v>103</v>
      </c>
    </row>
    <row r="104" spans="1:12" ht="15.75" customHeight="1" x14ac:dyDescent="0.25">
      <c r="A104" s="85" t="s">
        <v>79</v>
      </c>
      <c r="B104" s="86"/>
      <c r="C104" s="86"/>
      <c r="D104" s="86"/>
      <c r="E104" s="86"/>
      <c r="F104" s="86"/>
      <c r="G104" s="86"/>
      <c r="H104" s="86"/>
      <c r="I104" s="204"/>
      <c r="J104" s="51">
        <f>H36-I89</f>
        <v>0</v>
      </c>
      <c r="L104" s="1" t="s">
        <v>105</v>
      </c>
    </row>
    <row r="105" spans="1:12" ht="15.75" customHeight="1" x14ac:dyDescent="0.25">
      <c r="A105" s="190" t="s">
        <v>80</v>
      </c>
      <c r="B105" s="191"/>
      <c r="C105" s="191"/>
      <c r="D105" s="191"/>
      <c r="E105" s="191"/>
      <c r="F105" s="191"/>
      <c r="G105" s="191"/>
      <c r="H105" s="191"/>
      <c r="I105" s="204"/>
      <c r="J105" s="52">
        <f>I35-H66</f>
        <v>4116.1000000000004</v>
      </c>
      <c r="L105" s="1" t="s">
        <v>105</v>
      </c>
    </row>
    <row r="106" spans="1:12" ht="15.75" customHeight="1" thickBot="1" x14ac:dyDescent="0.3">
      <c r="A106" s="190" t="s">
        <v>81</v>
      </c>
      <c r="B106" s="191"/>
      <c r="C106" s="191"/>
      <c r="D106" s="191"/>
      <c r="E106" s="191"/>
      <c r="F106" s="191"/>
      <c r="G106" s="191"/>
      <c r="H106" s="191"/>
      <c r="I106" s="205"/>
      <c r="J106" s="53">
        <f>J104+J103</f>
        <v>0</v>
      </c>
      <c r="L106" s="1" t="s">
        <v>105</v>
      </c>
    </row>
    <row r="107" spans="1:12" ht="66" customHeight="1" x14ac:dyDescent="0.25">
      <c r="A107" s="192" t="s">
        <v>53</v>
      </c>
      <c r="B107" s="192"/>
      <c r="C107" s="192"/>
      <c r="D107" s="192"/>
      <c r="E107" s="192"/>
      <c r="F107" s="192"/>
      <c r="G107" s="192"/>
      <c r="H107" s="192"/>
      <c r="I107" s="192"/>
      <c r="J107" s="192"/>
    </row>
    <row r="108" spans="1:12" ht="15.75" x14ac:dyDescent="0.25">
      <c r="A108" s="215" t="s">
        <v>99</v>
      </c>
      <c r="B108" s="215"/>
      <c r="C108" s="215"/>
      <c r="D108" s="215"/>
      <c r="E108" s="215"/>
      <c r="F108" s="215"/>
      <c r="G108" s="215"/>
      <c r="H108" s="215"/>
      <c r="I108" s="215"/>
      <c r="J108" s="215"/>
      <c r="L108" s="1" t="s">
        <v>103</v>
      </c>
    </row>
    <row r="109" spans="1:12" x14ac:dyDescent="0.25">
      <c r="A109" s="14" t="s">
        <v>63</v>
      </c>
      <c r="B109" s="14"/>
      <c r="C109" s="14"/>
      <c r="D109" s="14"/>
      <c r="E109" s="14"/>
      <c r="F109" s="14"/>
      <c r="G109" s="14"/>
      <c r="H109" s="14"/>
      <c r="I109" s="14"/>
      <c r="J109" s="14"/>
    </row>
    <row r="110" spans="1:12" x14ac:dyDescent="0.25">
      <c r="A110" s="14"/>
      <c r="B110" s="14"/>
      <c r="C110" s="14"/>
      <c r="D110" s="14"/>
      <c r="E110" s="14"/>
      <c r="F110" s="14"/>
      <c r="G110" s="14"/>
      <c r="H110" s="14"/>
      <c r="I110" s="14"/>
      <c r="J110" s="14"/>
    </row>
    <row r="111" spans="1:12" x14ac:dyDescent="0.25">
      <c r="A111" s="14"/>
      <c r="B111" s="14"/>
      <c r="C111" s="14"/>
      <c r="D111" s="14"/>
      <c r="E111" s="14"/>
      <c r="F111" s="14"/>
      <c r="G111" s="14"/>
      <c r="H111" s="14"/>
      <c r="I111" s="14"/>
      <c r="J111" s="14"/>
    </row>
    <row r="112" spans="1:12" ht="15.75" x14ac:dyDescent="0.25">
      <c r="A112" s="185" t="s">
        <v>61</v>
      </c>
      <c r="B112" s="186"/>
      <c r="C112" s="186"/>
      <c r="D112" s="186"/>
      <c r="E112" s="186"/>
      <c r="F112" s="186"/>
      <c r="G112" s="186"/>
      <c r="H112" s="186"/>
      <c r="I112" s="186"/>
      <c r="J112" s="186"/>
    </row>
    <row r="113" spans="1:10" ht="15.75" x14ac:dyDescent="0.25">
      <c r="A113" s="186" t="str">
        <f>E7</f>
        <v>VALDOMIRO DE SOUSA SOBRINHO</v>
      </c>
      <c r="B113" s="186"/>
      <c r="C113" s="186"/>
      <c r="D113" s="186"/>
      <c r="E113" s="186"/>
      <c r="F113" s="186"/>
      <c r="G113" s="186"/>
      <c r="H113" s="186"/>
      <c r="I113" s="186"/>
      <c r="J113" s="186"/>
    </row>
    <row r="114" spans="1:10" ht="15.75" x14ac:dyDescent="0.25">
      <c r="A114" s="186" t="s">
        <v>62</v>
      </c>
      <c r="B114" s="186"/>
      <c r="C114" s="186"/>
      <c r="D114" s="186"/>
      <c r="E114" s="186"/>
      <c r="F114" s="186"/>
      <c r="G114" s="186"/>
      <c r="H114" s="186"/>
      <c r="I114" s="186"/>
      <c r="J114" s="186"/>
    </row>
  </sheetData>
  <mergeCells count="167">
    <mergeCell ref="G14:H14"/>
    <mergeCell ref="I14:J14"/>
    <mergeCell ref="A9:D9"/>
    <mergeCell ref="E9:J9"/>
    <mergeCell ref="A6:D6"/>
    <mergeCell ref="E6:J6"/>
    <mergeCell ref="A7:D7"/>
    <mergeCell ref="E7:J7"/>
    <mergeCell ref="A8:D8"/>
    <mergeCell ref="E8:J8"/>
    <mergeCell ref="A11:D11"/>
    <mergeCell ref="E11:J11"/>
    <mergeCell ref="A13:C13"/>
    <mergeCell ref="E13:F13"/>
    <mergeCell ref="G13:H13"/>
    <mergeCell ref="I13:J13"/>
    <mergeCell ref="A14:C14"/>
    <mergeCell ref="E14:F14"/>
    <mergeCell ref="A1:J1"/>
    <mergeCell ref="A3:D3"/>
    <mergeCell ref="E3:J3"/>
    <mergeCell ref="A4:D4"/>
    <mergeCell ref="E4:J4"/>
    <mergeCell ref="A5:D5"/>
    <mergeCell ref="E5:J5"/>
    <mergeCell ref="A10:D10"/>
    <mergeCell ref="E10:J10"/>
    <mergeCell ref="A18:J18"/>
    <mergeCell ref="A19:B19"/>
    <mergeCell ref="C19:D19"/>
    <mergeCell ref="E19:F19"/>
    <mergeCell ref="G19:H19"/>
    <mergeCell ref="I19:J19"/>
    <mergeCell ref="A15:C15"/>
    <mergeCell ref="E15:F15"/>
    <mergeCell ref="G15:H15"/>
    <mergeCell ref="I15:J15"/>
    <mergeCell ref="A16:C16"/>
    <mergeCell ref="E16:F16"/>
    <mergeCell ref="G16:H16"/>
    <mergeCell ref="I16:J16"/>
    <mergeCell ref="A20:B20"/>
    <mergeCell ref="C20:D20"/>
    <mergeCell ref="E20:F20"/>
    <mergeCell ref="G20:H20"/>
    <mergeCell ref="I20:J20"/>
    <mergeCell ref="A21:B21"/>
    <mergeCell ref="C21:D21"/>
    <mergeCell ref="E21:F21"/>
    <mergeCell ref="G21:H21"/>
    <mergeCell ref="I21:J21"/>
    <mergeCell ref="A22:B22"/>
    <mergeCell ref="C22:D22"/>
    <mergeCell ref="E22:F22"/>
    <mergeCell ref="G22:H22"/>
    <mergeCell ref="I22:J22"/>
    <mergeCell ref="A23:B23"/>
    <mergeCell ref="C23:D23"/>
    <mergeCell ref="E23:F23"/>
    <mergeCell ref="G23:H23"/>
    <mergeCell ref="I23:J23"/>
    <mergeCell ref="A24:B24"/>
    <mergeCell ref="C24:D24"/>
    <mergeCell ref="E24:F24"/>
    <mergeCell ref="G24:H24"/>
    <mergeCell ref="I24:J24"/>
    <mergeCell ref="A25:B25"/>
    <mergeCell ref="C25:D25"/>
    <mergeCell ref="E25:F25"/>
    <mergeCell ref="G25:H25"/>
    <mergeCell ref="I25:J25"/>
    <mergeCell ref="A28:B28"/>
    <mergeCell ref="C28:D28"/>
    <mergeCell ref="E28:F28"/>
    <mergeCell ref="G28:H28"/>
    <mergeCell ref="I28:J28"/>
    <mergeCell ref="A29:F29"/>
    <mergeCell ref="G29:H29"/>
    <mergeCell ref="I29:J29"/>
    <mergeCell ref="A26:B26"/>
    <mergeCell ref="C26:D26"/>
    <mergeCell ref="E26:F26"/>
    <mergeCell ref="G26:H26"/>
    <mergeCell ref="I26:J26"/>
    <mergeCell ref="A27:B27"/>
    <mergeCell ref="C27:D27"/>
    <mergeCell ref="E27:F27"/>
    <mergeCell ref="G27:H27"/>
    <mergeCell ref="I27:J27"/>
    <mergeCell ref="A39:J39"/>
    <mergeCell ref="A40:J40"/>
    <mergeCell ref="A41:J41"/>
    <mergeCell ref="A43:J43"/>
    <mergeCell ref="A44:J44"/>
    <mergeCell ref="A45:J45"/>
    <mergeCell ref="A30:F30"/>
    <mergeCell ref="G30:G37"/>
    <mergeCell ref="J30:J37"/>
    <mergeCell ref="A31:F31"/>
    <mergeCell ref="A32:F32"/>
    <mergeCell ref="A33:F33"/>
    <mergeCell ref="A34:F34"/>
    <mergeCell ref="A35:F35"/>
    <mergeCell ref="A36:F36"/>
    <mergeCell ref="A37:F37"/>
    <mergeCell ref="A52:E52"/>
    <mergeCell ref="A53:E53"/>
    <mergeCell ref="A54:E54"/>
    <mergeCell ref="A55:E57"/>
    <mergeCell ref="A58:E58"/>
    <mergeCell ref="A59:E59"/>
    <mergeCell ref="A46:J46"/>
    <mergeCell ref="A47:E47"/>
    <mergeCell ref="A48:E48"/>
    <mergeCell ref="A49:E49"/>
    <mergeCell ref="A50:E50"/>
    <mergeCell ref="A51:E51"/>
    <mergeCell ref="A66:E66"/>
    <mergeCell ref="A68:J68"/>
    <mergeCell ref="A69:J69"/>
    <mergeCell ref="A70:E70"/>
    <mergeCell ref="A71:E71"/>
    <mergeCell ref="A72:E72"/>
    <mergeCell ref="A60:E60"/>
    <mergeCell ref="A61:E61"/>
    <mergeCell ref="A62:E62"/>
    <mergeCell ref="A63:E63"/>
    <mergeCell ref="A64:E64"/>
    <mergeCell ref="A65:E65"/>
    <mergeCell ref="A92:J92"/>
    <mergeCell ref="A93:J93"/>
    <mergeCell ref="A81:E81"/>
    <mergeCell ref="A82:E82"/>
    <mergeCell ref="A83:E83"/>
    <mergeCell ref="A84:E84"/>
    <mergeCell ref="A85:E85"/>
    <mergeCell ref="A86:E86"/>
    <mergeCell ref="A73:E73"/>
    <mergeCell ref="A74:E74"/>
    <mergeCell ref="A75:E75"/>
    <mergeCell ref="A76:E76"/>
    <mergeCell ref="A77:E77"/>
    <mergeCell ref="A78:E80"/>
    <mergeCell ref="L1:O1"/>
    <mergeCell ref="A114:J114"/>
    <mergeCell ref="I99:I106"/>
    <mergeCell ref="A106:H106"/>
    <mergeCell ref="A107:J107"/>
    <mergeCell ref="A108:J108"/>
    <mergeCell ref="A112:J112"/>
    <mergeCell ref="A113:J113"/>
    <mergeCell ref="A103:H103"/>
    <mergeCell ref="A104:H104"/>
    <mergeCell ref="A105:H105"/>
    <mergeCell ref="A100:H100"/>
    <mergeCell ref="A101:H101"/>
    <mergeCell ref="A102:H102"/>
    <mergeCell ref="A94:J94"/>
    <mergeCell ref="A95:J95"/>
    <mergeCell ref="A96:J96"/>
    <mergeCell ref="A97:J97"/>
    <mergeCell ref="A98:J98"/>
    <mergeCell ref="A99:H99"/>
    <mergeCell ref="A87:E87"/>
    <mergeCell ref="A88:E88"/>
    <mergeCell ref="A89:E89"/>
    <mergeCell ref="A91:J91"/>
  </mergeCells>
  <pageMargins left="0.51181102362204722" right="0.51181102362204722" top="0.78740157480314965" bottom="0.78740157480314965" header="0.31496062992125984" footer="0.31496062992125984"/>
  <pageSetup paperSize="9" scale="85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4"/>
  <sheetViews>
    <sheetView topLeftCell="A82" workbookViewId="0">
      <selection activeCell="I14" sqref="I14:J14"/>
    </sheetView>
  </sheetViews>
  <sheetFormatPr defaultColWidth="9.140625" defaultRowHeight="15" x14ac:dyDescent="0.25"/>
  <cols>
    <col min="1" max="1" width="8.5703125" style="1" customWidth="1"/>
    <col min="2" max="2" width="9" style="1" customWidth="1"/>
    <col min="3" max="3" width="8.5703125" style="1" customWidth="1"/>
    <col min="4" max="4" width="11.5703125" style="1" bestFit="1" customWidth="1"/>
    <col min="5" max="5" width="3.5703125" style="1" customWidth="1"/>
    <col min="6" max="9" width="12.7109375" style="1" customWidth="1"/>
    <col min="10" max="10" width="13.28515625" style="1" bestFit="1" customWidth="1"/>
    <col min="11" max="11" width="7.140625" style="1" customWidth="1"/>
    <col min="12" max="12" width="23.85546875" style="1" bestFit="1" customWidth="1"/>
    <col min="13" max="16384" width="9.140625" style="1"/>
  </cols>
  <sheetData>
    <row r="1" spans="1:15" ht="42" customHeight="1" thickBot="1" x14ac:dyDescent="0.3">
      <c r="A1" s="114" t="s">
        <v>57</v>
      </c>
      <c r="B1" s="115"/>
      <c r="C1" s="115"/>
      <c r="D1" s="115"/>
      <c r="E1" s="115"/>
      <c r="F1" s="115"/>
      <c r="G1" s="115"/>
      <c r="H1" s="115"/>
      <c r="I1" s="115"/>
      <c r="J1" s="116"/>
      <c r="L1" s="84" t="s">
        <v>102</v>
      </c>
      <c r="M1" s="84"/>
      <c r="N1" s="84"/>
      <c r="O1" s="84"/>
    </row>
    <row r="2" spans="1:15" ht="15.75" thickBot="1" x14ac:dyDescent="0.3">
      <c r="A2" s="9"/>
      <c r="B2" s="9"/>
      <c r="C2" s="9"/>
      <c r="D2" s="9"/>
      <c r="E2" s="9"/>
      <c r="F2" s="9"/>
      <c r="G2" s="9"/>
      <c r="H2" s="9"/>
      <c r="I2" s="9"/>
      <c r="J2" s="9"/>
    </row>
    <row r="3" spans="1:15" s="8" customFormat="1" ht="21" customHeight="1" x14ac:dyDescent="0.25">
      <c r="A3" s="117" t="s">
        <v>0</v>
      </c>
      <c r="B3" s="118"/>
      <c r="C3" s="118"/>
      <c r="D3" s="118"/>
      <c r="E3" s="119" t="s">
        <v>55</v>
      </c>
      <c r="F3" s="119"/>
      <c r="G3" s="119"/>
      <c r="H3" s="119"/>
      <c r="I3" s="119"/>
      <c r="J3" s="120"/>
    </row>
    <row r="4" spans="1:15" s="8" customFormat="1" ht="42" customHeight="1" x14ac:dyDescent="0.25">
      <c r="A4" s="90" t="s">
        <v>1</v>
      </c>
      <c r="B4" s="91"/>
      <c r="C4" s="91"/>
      <c r="D4" s="91"/>
      <c r="E4" s="92" t="s">
        <v>125</v>
      </c>
      <c r="F4" s="92"/>
      <c r="G4" s="92"/>
      <c r="H4" s="92"/>
      <c r="I4" s="92"/>
      <c r="J4" s="93"/>
      <c r="L4" s="8" t="s">
        <v>103</v>
      </c>
    </row>
    <row r="5" spans="1:15" s="8" customFormat="1" ht="21" customHeight="1" x14ac:dyDescent="0.25">
      <c r="A5" s="90" t="s">
        <v>2</v>
      </c>
      <c r="B5" s="91"/>
      <c r="C5" s="91"/>
      <c r="D5" s="91"/>
      <c r="E5" s="94" t="s">
        <v>119</v>
      </c>
      <c r="F5" s="94"/>
      <c r="G5" s="94"/>
      <c r="H5" s="94"/>
      <c r="I5" s="94"/>
      <c r="J5" s="95"/>
      <c r="L5" s="8" t="s">
        <v>103</v>
      </c>
    </row>
    <row r="6" spans="1:15" s="8" customFormat="1" ht="33.6" customHeight="1" x14ac:dyDescent="0.25">
      <c r="A6" s="90" t="s">
        <v>91</v>
      </c>
      <c r="B6" s="91"/>
      <c r="C6" s="91"/>
      <c r="D6" s="91"/>
      <c r="E6" s="92" t="s">
        <v>127</v>
      </c>
      <c r="F6" s="92"/>
      <c r="G6" s="92"/>
      <c r="H6" s="92"/>
      <c r="I6" s="92"/>
      <c r="J6" s="93"/>
      <c r="L6" s="8" t="s">
        <v>103</v>
      </c>
    </row>
    <row r="7" spans="1:15" s="8" customFormat="1" ht="21" customHeight="1" x14ac:dyDescent="0.25">
      <c r="A7" s="90" t="s">
        <v>3</v>
      </c>
      <c r="B7" s="91"/>
      <c r="C7" s="91"/>
      <c r="D7" s="91"/>
      <c r="E7" s="94" t="s">
        <v>126</v>
      </c>
      <c r="F7" s="94"/>
      <c r="G7" s="94"/>
      <c r="H7" s="94"/>
      <c r="I7" s="94"/>
      <c r="J7" s="95"/>
      <c r="L7" s="8" t="s">
        <v>103</v>
      </c>
    </row>
    <row r="8" spans="1:15" s="8" customFormat="1" x14ac:dyDescent="0.25">
      <c r="A8" s="90" t="s">
        <v>4</v>
      </c>
      <c r="B8" s="91"/>
      <c r="C8" s="91"/>
      <c r="D8" s="91"/>
      <c r="E8" s="96" t="s">
        <v>92</v>
      </c>
      <c r="F8" s="96"/>
      <c r="G8" s="96"/>
      <c r="H8" s="96"/>
      <c r="I8" s="96"/>
      <c r="J8" s="97"/>
      <c r="L8" s="8" t="s">
        <v>103</v>
      </c>
    </row>
    <row r="9" spans="1:15" s="8" customFormat="1" ht="71.25" customHeight="1" x14ac:dyDescent="0.25">
      <c r="A9" s="90" t="s">
        <v>5</v>
      </c>
      <c r="B9" s="91"/>
      <c r="C9" s="91"/>
      <c r="D9" s="91"/>
      <c r="E9" s="92" t="s">
        <v>120</v>
      </c>
      <c r="F9" s="92"/>
      <c r="G9" s="92"/>
      <c r="H9" s="92"/>
      <c r="I9" s="92"/>
      <c r="J9" s="93"/>
      <c r="L9" s="8" t="s">
        <v>103</v>
      </c>
    </row>
    <row r="10" spans="1:15" s="8" customFormat="1" ht="21" customHeight="1" x14ac:dyDescent="0.25">
      <c r="A10" s="90" t="s">
        <v>6</v>
      </c>
      <c r="B10" s="91"/>
      <c r="C10" s="91"/>
      <c r="D10" s="91"/>
      <c r="E10" s="94" t="s">
        <v>134</v>
      </c>
      <c r="F10" s="94"/>
      <c r="G10" s="94"/>
      <c r="H10" s="94"/>
      <c r="I10" s="94"/>
      <c r="J10" s="95"/>
      <c r="L10" s="8" t="s">
        <v>103</v>
      </c>
    </row>
    <row r="11" spans="1:15" s="8" customFormat="1" ht="21" customHeight="1" thickBot="1" x14ac:dyDescent="0.3">
      <c r="A11" s="124" t="s">
        <v>7</v>
      </c>
      <c r="B11" s="125"/>
      <c r="C11" s="125"/>
      <c r="D11" s="125"/>
      <c r="E11" s="126" t="s">
        <v>56</v>
      </c>
      <c r="F11" s="126"/>
      <c r="G11" s="126"/>
      <c r="H11" s="126"/>
      <c r="I11" s="126"/>
      <c r="J11" s="127"/>
      <c r="L11" s="8" t="s">
        <v>103</v>
      </c>
    </row>
    <row r="12" spans="1:15" s="8" customFormat="1" ht="15.75" thickBot="1" x14ac:dyDescent="0.3">
      <c r="A12" s="10"/>
      <c r="B12" s="10"/>
      <c r="C12" s="10"/>
      <c r="D12" s="10"/>
      <c r="E12" s="11"/>
      <c r="F12" s="11"/>
      <c r="G12" s="11"/>
      <c r="H12" s="11"/>
      <c r="I12" s="11"/>
      <c r="J12" s="11"/>
    </row>
    <row r="13" spans="1:15" x14ac:dyDescent="0.25">
      <c r="A13" s="121" t="s">
        <v>8</v>
      </c>
      <c r="B13" s="122"/>
      <c r="C13" s="122"/>
      <c r="D13" s="38" t="s">
        <v>58</v>
      </c>
      <c r="E13" s="122" t="s">
        <v>9</v>
      </c>
      <c r="F13" s="122"/>
      <c r="G13" s="122" t="s">
        <v>10</v>
      </c>
      <c r="H13" s="122"/>
      <c r="I13" s="122" t="s">
        <v>11</v>
      </c>
      <c r="J13" s="123"/>
    </row>
    <row r="14" spans="1:15" x14ac:dyDescent="0.25">
      <c r="A14" s="98" t="s">
        <v>60</v>
      </c>
      <c r="B14" s="99"/>
      <c r="C14" s="99"/>
      <c r="D14" s="57" t="s">
        <v>121</v>
      </c>
      <c r="E14" s="100">
        <v>45289</v>
      </c>
      <c r="F14" s="100"/>
      <c r="G14" s="100" t="s">
        <v>122</v>
      </c>
      <c r="H14" s="101"/>
      <c r="I14" s="102">
        <v>16560</v>
      </c>
      <c r="J14" s="103"/>
      <c r="L14" s="1" t="s">
        <v>103</v>
      </c>
      <c r="M14" s="33"/>
    </row>
    <row r="15" spans="1:15" x14ac:dyDescent="0.25">
      <c r="A15" s="98" t="s">
        <v>12</v>
      </c>
      <c r="B15" s="99"/>
      <c r="C15" s="99"/>
      <c r="D15" s="15"/>
      <c r="E15" s="110"/>
      <c r="F15" s="111"/>
      <c r="G15" s="111"/>
      <c r="H15" s="111"/>
      <c r="I15" s="112"/>
      <c r="J15" s="113"/>
      <c r="L15" s="1" t="s">
        <v>103</v>
      </c>
      <c r="M15" s="34"/>
    </row>
    <row r="16" spans="1:15" ht="15.75" thickBot="1" x14ac:dyDescent="0.3">
      <c r="A16" s="128" t="s">
        <v>12</v>
      </c>
      <c r="B16" s="129"/>
      <c r="C16" s="129"/>
      <c r="D16" s="13"/>
      <c r="E16" s="130"/>
      <c r="F16" s="130"/>
      <c r="G16" s="130"/>
      <c r="H16" s="130"/>
      <c r="I16" s="130"/>
      <c r="J16" s="131"/>
      <c r="L16" s="1" t="s">
        <v>103</v>
      </c>
    </row>
    <row r="17" spans="1:16" ht="15.75" thickBot="1" x14ac:dyDescent="0.3">
      <c r="A17" s="12"/>
      <c r="B17" s="12"/>
      <c r="C17" s="12"/>
      <c r="D17" s="12"/>
      <c r="E17" s="12"/>
      <c r="F17" s="12"/>
      <c r="G17" s="12"/>
      <c r="H17" s="12"/>
      <c r="I17" s="12"/>
      <c r="J17" s="12"/>
    </row>
    <row r="18" spans="1:16" x14ac:dyDescent="0.25">
      <c r="A18" s="104" t="s">
        <v>13</v>
      </c>
      <c r="B18" s="105"/>
      <c r="C18" s="105"/>
      <c r="D18" s="105"/>
      <c r="E18" s="105"/>
      <c r="F18" s="105"/>
      <c r="G18" s="105"/>
      <c r="H18" s="105"/>
      <c r="I18" s="105"/>
      <c r="J18" s="106"/>
    </row>
    <row r="19" spans="1:16" ht="37.5" customHeight="1" x14ac:dyDescent="0.25">
      <c r="A19" s="107" t="s">
        <v>14</v>
      </c>
      <c r="B19" s="108"/>
      <c r="C19" s="108" t="s">
        <v>15</v>
      </c>
      <c r="D19" s="108"/>
      <c r="E19" s="108" t="s">
        <v>16</v>
      </c>
      <c r="F19" s="108"/>
      <c r="G19" s="108" t="s">
        <v>17</v>
      </c>
      <c r="H19" s="108"/>
      <c r="I19" s="108" t="s">
        <v>18</v>
      </c>
      <c r="J19" s="109"/>
      <c r="M19" s="54"/>
      <c r="N19" s="54"/>
      <c r="O19" s="54"/>
      <c r="P19" s="54"/>
    </row>
    <row r="20" spans="1:16" ht="18.600000000000001" customHeight="1" x14ac:dyDescent="0.25">
      <c r="A20" s="207">
        <v>45387</v>
      </c>
      <c r="B20" s="208"/>
      <c r="C20" s="207">
        <v>1380</v>
      </c>
      <c r="D20" s="208"/>
      <c r="E20" s="211">
        <v>45399</v>
      </c>
      <c r="F20" s="208"/>
      <c r="G20" s="212">
        <v>553345000015018</v>
      </c>
      <c r="H20" s="208"/>
      <c r="I20" s="213">
        <v>1380</v>
      </c>
      <c r="J20" s="214"/>
      <c r="L20" s="1" t="s">
        <v>103</v>
      </c>
      <c r="M20" s="54"/>
      <c r="N20" s="54"/>
      <c r="O20" s="54"/>
      <c r="P20" s="54"/>
    </row>
    <row r="21" spans="1:16" x14ac:dyDescent="0.25">
      <c r="A21" s="139"/>
      <c r="B21" s="140"/>
      <c r="C21" s="141"/>
      <c r="D21" s="142"/>
      <c r="E21" s="143"/>
      <c r="F21" s="140"/>
      <c r="G21" s="141"/>
      <c r="H21" s="142"/>
      <c r="I21" s="137">
        <v>0</v>
      </c>
      <c r="J21" s="138"/>
      <c r="L21" s="1" t="s">
        <v>103</v>
      </c>
      <c r="M21" s="54"/>
      <c r="N21" s="54"/>
      <c r="O21" s="54"/>
      <c r="P21" s="54"/>
    </row>
    <row r="22" spans="1:16" x14ac:dyDescent="0.25">
      <c r="A22" s="139"/>
      <c r="B22" s="140"/>
      <c r="C22" s="141"/>
      <c r="D22" s="142"/>
      <c r="E22" s="143"/>
      <c r="F22" s="140"/>
      <c r="G22" s="141"/>
      <c r="H22" s="142"/>
      <c r="I22" s="137">
        <v>0</v>
      </c>
      <c r="J22" s="138"/>
      <c r="L22" s="1" t="s">
        <v>103</v>
      </c>
    </row>
    <row r="23" spans="1:16" x14ac:dyDescent="0.25">
      <c r="A23" s="139"/>
      <c r="B23" s="140"/>
      <c r="C23" s="141"/>
      <c r="D23" s="142"/>
      <c r="E23" s="143"/>
      <c r="F23" s="140"/>
      <c r="G23" s="141"/>
      <c r="H23" s="142"/>
      <c r="I23" s="137">
        <v>0</v>
      </c>
      <c r="J23" s="138"/>
      <c r="L23" s="1" t="s">
        <v>103</v>
      </c>
    </row>
    <row r="24" spans="1:16" x14ac:dyDescent="0.25">
      <c r="A24" s="139"/>
      <c r="B24" s="140"/>
      <c r="C24" s="141"/>
      <c r="D24" s="142"/>
      <c r="E24" s="143"/>
      <c r="F24" s="140"/>
      <c r="G24" s="141"/>
      <c r="H24" s="142"/>
      <c r="I24" s="137">
        <v>0</v>
      </c>
      <c r="J24" s="138"/>
      <c r="L24" s="1" t="s">
        <v>103</v>
      </c>
    </row>
    <row r="25" spans="1:16" x14ac:dyDescent="0.25">
      <c r="A25" s="144"/>
      <c r="B25" s="142"/>
      <c r="C25" s="145"/>
      <c r="D25" s="146"/>
      <c r="E25" s="141"/>
      <c r="F25" s="142"/>
      <c r="G25" s="141"/>
      <c r="H25" s="142"/>
      <c r="I25" s="137">
        <v>0</v>
      </c>
      <c r="J25" s="138"/>
      <c r="L25" s="1" t="s">
        <v>103</v>
      </c>
    </row>
    <row r="26" spans="1:16" x14ac:dyDescent="0.25">
      <c r="A26" s="144"/>
      <c r="B26" s="142"/>
      <c r="C26" s="145"/>
      <c r="D26" s="146"/>
      <c r="E26" s="141"/>
      <c r="F26" s="142"/>
      <c r="G26" s="141"/>
      <c r="H26" s="142"/>
      <c r="I26" s="137">
        <v>0</v>
      </c>
      <c r="J26" s="138"/>
      <c r="L26" s="1" t="s">
        <v>103</v>
      </c>
    </row>
    <row r="27" spans="1:16" x14ac:dyDescent="0.25">
      <c r="A27" s="144"/>
      <c r="B27" s="142"/>
      <c r="C27" s="145"/>
      <c r="D27" s="146"/>
      <c r="E27" s="141"/>
      <c r="F27" s="142"/>
      <c r="G27" s="141"/>
      <c r="H27" s="142"/>
      <c r="I27" s="137">
        <v>0</v>
      </c>
      <c r="J27" s="138"/>
      <c r="L27" s="1" t="s">
        <v>103</v>
      </c>
    </row>
    <row r="28" spans="1:16" x14ac:dyDescent="0.25">
      <c r="A28" s="144"/>
      <c r="B28" s="142"/>
      <c r="C28" s="145"/>
      <c r="D28" s="146"/>
      <c r="E28" s="141"/>
      <c r="F28" s="142"/>
      <c r="G28" s="141"/>
      <c r="H28" s="142"/>
      <c r="I28" s="137">
        <v>0</v>
      </c>
      <c r="J28" s="138"/>
      <c r="L28" s="1" t="s">
        <v>103</v>
      </c>
    </row>
    <row r="29" spans="1:16" ht="15" customHeight="1" thickBot="1" x14ac:dyDescent="0.3">
      <c r="A29" s="152" t="s">
        <v>54</v>
      </c>
      <c r="B29" s="153"/>
      <c r="C29" s="153"/>
      <c r="D29" s="153"/>
      <c r="E29" s="153"/>
      <c r="F29" s="154"/>
      <c r="G29" s="149" t="s">
        <v>59</v>
      </c>
      <c r="H29" s="149"/>
      <c r="I29" s="150" t="s">
        <v>94</v>
      </c>
      <c r="J29" s="151"/>
    </row>
    <row r="30" spans="1:16" x14ac:dyDescent="0.25">
      <c r="A30" s="147" t="s">
        <v>72</v>
      </c>
      <c r="B30" s="148"/>
      <c r="C30" s="148"/>
      <c r="D30" s="148"/>
      <c r="E30" s="148"/>
      <c r="F30" s="148"/>
      <c r="G30" s="155"/>
      <c r="H30" s="58">
        <f>'MAR 24'!H30</f>
        <v>0</v>
      </c>
      <c r="I30" s="59">
        <f>'MAR 24'!J105</f>
        <v>4116.1000000000004</v>
      </c>
      <c r="J30" s="158"/>
      <c r="L30" s="1" t="s">
        <v>104</v>
      </c>
    </row>
    <row r="31" spans="1:16" x14ac:dyDescent="0.25">
      <c r="A31" s="87" t="s">
        <v>73</v>
      </c>
      <c r="B31" s="88"/>
      <c r="C31" s="88"/>
      <c r="D31" s="88"/>
      <c r="E31" s="88"/>
      <c r="F31" s="88"/>
      <c r="G31" s="156"/>
      <c r="H31" s="60"/>
      <c r="I31" s="61">
        <f>I20+I21+I22+I23+I24+I25+I26+I27+I28</f>
        <v>1380</v>
      </c>
      <c r="J31" s="158"/>
      <c r="L31" s="1" t="s">
        <v>104</v>
      </c>
    </row>
    <row r="32" spans="1:16" x14ac:dyDescent="0.25">
      <c r="A32" s="160" t="s">
        <v>74</v>
      </c>
      <c r="B32" s="88"/>
      <c r="C32" s="88"/>
      <c r="D32" s="88"/>
      <c r="E32" s="88"/>
      <c r="F32" s="88"/>
      <c r="G32" s="156"/>
      <c r="H32" s="62">
        <v>0</v>
      </c>
      <c r="I32" s="63"/>
      <c r="J32" s="158"/>
      <c r="L32" s="1" t="s">
        <v>103</v>
      </c>
    </row>
    <row r="33" spans="1:12" x14ac:dyDescent="0.25">
      <c r="A33" s="87" t="s">
        <v>75</v>
      </c>
      <c r="B33" s="88"/>
      <c r="C33" s="88"/>
      <c r="D33" s="88"/>
      <c r="E33" s="88"/>
      <c r="F33" s="88"/>
      <c r="G33" s="156"/>
      <c r="H33" s="60"/>
      <c r="I33" s="61">
        <v>0</v>
      </c>
      <c r="J33" s="158"/>
      <c r="L33" s="1" t="s">
        <v>103</v>
      </c>
    </row>
    <row r="34" spans="1:12" ht="24" customHeight="1" x14ac:dyDescent="0.25">
      <c r="A34" s="87" t="s">
        <v>93</v>
      </c>
      <c r="B34" s="88"/>
      <c r="C34" s="88"/>
      <c r="D34" s="88"/>
      <c r="E34" s="88"/>
      <c r="F34" s="88"/>
      <c r="G34" s="156"/>
      <c r="H34" s="62">
        <v>0</v>
      </c>
      <c r="I34" s="61">
        <v>0</v>
      </c>
      <c r="J34" s="158"/>
      <c r="L34" s="1" t="s">
        <v>103</v>
      </c>
    </row>
    <row r="35" spans="1:12" x14ac:dyDescent="0.25">
      <c r="A35" s="87" t="s">
        <v>76</v>
      </c>
      <c r="B35" s="88"/>
      <c r="C35" s="88"/>
      <c r="D35" s="88"/>
      <c r="E35" s="88"/>
      <c r="F35" s="89"/>
      <c r="G35" s="156"/>
      <c r="H35" s="60"/>
      <c r="I35" s="61">
        <f>I30+I31+I33+I34</f>
        <v>5496.1</v>
      </c>
      <c r="J35" s="158"/>
      <c r="L35" s="1" t="s">
        <v>104</v>
      </c>
    </row>
    <row r="36" spans="1:12" x14ac:dyDescent="0.25">
      <c r="A36" s="87" t="s">
        <v>77</v>
      </c>
      <c r="B36" s="88"/>
      <c r="C36" s="88"/>
      <c r="D36" s="88"/>
      <c r="E36" s="88"/>
      <c r="F36" s="89"/>
      <c r="G36" s="156"/>
      <c r="H36" s="62">
        <f>H30+H32+H34</f>
        <v>0</v>
      </c>
      <c r="I36" s="60"/>
      <c r="J36" s="158"/>
      <c r="L36" s="1" t="s">
        <v>104</v>
      </c>
    </row>
    <row r="37" spans="1:12" ht="15" customHeight="1" thickBot="1" x14ac:dyDescent="0.3">
      <c r="A37" s="172" t="s">
        <v>78</v>
      </c>
      <c r="B37" s="173"/>
      <c r="C37" s="173"/>
      <c r="D37" s="173"/>
      <c r="E37" s="173"/>
      <c r="F37" s="173"/>
      <c r="G37" s="157"/>
      <c r="H37" s="64"/>
      <c r="I37" s="65">
        <f>H36+I35</f>
        <v>5496.1</v>
      </c>
      <c r="J37" s="159"/>
      <c r="L37" s="1" t="s">
        <v>104</v>
      </c>
    </row>
    <row r="39" spans="1:12" x14ac:dyDescent="0.25">
      <c r="A39" s="171" t="s">
        <v>95</v>
      </c>
      <c r="B39" s="171"/>
      <c r="C39" s="171"/>
      <c r="D39" s="171"/>
      <c r="E39" s="171"/>
      <c r="F39" s="171"/>
      <c r="G39" s="171"/>
      <c r="H39" s="171"/>
      <c r="I39" s="171"/>
      <c r="J39" s="171"/>
    </row>
    <row r="40" spans="1:12" x14ac:dyDescent="0.25">
      <c r="A40" s="171" t="s">
        <v>20</v>
      </c>
      <c r="B40" s="171"/>
      <c r="C40" s="171"/>
      <c r="D40" s="171"/>
      <c r="E40" s="171"/>
      <c r="F40" s="171"/>
      <c r="G40" s="171"/>
      <c r="H40" s="171"/>
      <c r="I40" s="171"/>
      <c r="J40" s="171"/>
    </row>
    <row r="41" spans="1:12" x14ac:dyDescent="0.25">
      <c r="A41" s="171" t="s">
        <v>21</v>
      </c>
      <c r="B41" s="171"/>
      <c r="C41" s="171"/>
      <c r="D41" s="171"/>
      <c r="E41" s="171"/>
      <c r="F41" s="171"/>
      <c r="G41" s="171"/>
      <c r="H41" s="171"/>
      <c r="I41" s="171"/>
      <c r="J41" s="171"/>
    </row>
    <row r="42" spans="1:12" ht="15.75" thickBot="1" x14ac:dyDescent="0.3"/>
    <row r="43" spans="1:12" ht="63" customHeight="1" thickBot="1" x14ac:dyDescent="0.3">
      <c r="A43" s="216" t="s">
        <v>100</v>
      </c>
      <c r="B43" s="217"/>
      <c r="C43" s="217"/>
      <c r="D43" s="217"/>
      <c r="E43" s="217"/>
      <c r="F43" s="217"/>
      <c r="G43" s="217"/>
      <c r="H43" s="217"/>
      <c r="I43" s="217"/>
      <c r="J43" s="218"/>
      <c r="L43" s="8" t="s">
        <v>103</v>
      </c>
    </row>
    <row r="44" spans="1:12" ht="15.75" thickBot="1" x14ac:dyDescent="0.3">
      <c r="A44" s="164"/>
      <c r="B44" s="164"/>
      <c r="C44" s="164"/>
      <c r="D44" s="164"/>
      <c r="E44" s="164"/>
      <c r="F44" s="164"/>
      <c r="G44" s="164"/>
      <c r="H44" s="164"/>
      <c r="I44" s="164"/>
      <c r="J44" s="164"/>
    </row>
    <row r="45" spans="1:12" x14ac:dyDescent="0.25">
      <c r="A45" s="104" t="s">
        <v>22</v>
      </c>
      <c r="B45" s="105"/>
      <c r="C45" s="105"/>
      <c r="D45" s="105"/>
      <c r="E45" s="105"/>
      <c r="F45" s="105"/>
      <c r="G45" s="105"/>
      <c r="H45" s="105"/>
      <c r="I45" s="105"/>
      <c r="J45" s="106"/>
    </row>
    <row r="46" spans="1:12" x14ac:dyDescent="0.25">
      <c r="A46" s="187" t="s">
        <v>96</v>
      </c>
      <c r="B46" s="188"/>
      <c r="C46" s="188"/>
      <c r="D46" s="188"/>
      <c r="E46" s="188"/>
      <c r="F46" s="188"/>
      <c r="G46" s="188"/>
      <c r="H46" s="188"/>
      <c r="I46" s="188"/>
      <c r="J46" s="189"/>
    </row>
    <row r="47" spans="1:12" ht="72" x14ac:dyDescent="0.25">
      <c r="A47" s="168" t="s">
        <v>23</v>
      </c>
      <c r="B47" s="169"/>
      <c r="C47" s="169"/>
      <c r="D47" s="169"/>
      <c r="E47" s="169"/>
      <c r="F47" s="2" t="s">
        <v>24</v>
      </c>
      <c r="G47" s="2" t="s">
        <v>25</v>
      </c>
      <c r="H47" s="22" t="s">
        <v>26</v>
      </c>
      <c r="I47" s="2" t="s">
        <v>27</v>
      </c>
      <c r="J47" s="3" t="s">
        <v>28</v>
      </c>
    </row>
    <row r="48" spans="1:12" x14ac:dyDescent="0.25">
      <c r="A48" s="85" t="s">
        <v>29</v>
      </c>
      <c r="B48" s="86"/>
      <c r="C48" s="86"/>
      <c r="D48" s="86"/>
      <c r="E48" s="86"/>
      <c r="F48" s="44">
        <v>0</v>
      </c>
      <c r="G48" s="44">
        <v>0</v>
      </c>
      <c r="H48" s="45">
        <v>0</v>
      </c>
      <c r="I48" s="44">
        <f>G48+H48</f>
        <v>0</v>
      </c>
      <c r="J48" s="46">
        <v>0</v>
      </c>
      <c r="L48" s="1" t="s">
        <v>103</v>
      </c>
    </row>
    <row r="49" spans="1:12" x14ac:dyDescent="0.25">
      <c r="A49" s="85" t="s">
        <v>30</v>
      </c>
      <c r="B49" s="86"/>
      <c r="C49" s="86"/>
      <c r="D49" s="86"/>
      <c r="E49" s="86"/>
      <c r="F49" s="66">
        <v>0</v>
      </c>
      <c r="G49" s="66">
        <v>0</v>
      </c>
      <c r="H49" s="67">
        <v>0</v>
      </c>
      <c r="I49" s="66">
        <f t="shared" ref="I49:I65" si="0">G49+H49</f>
        <v>0</v>
      </c>
      <c r="J49" s="68">
        <v>0</v>
      </c>
      <c r="L49" s="1" t="s">
        <v>103</v>
      </c>
    </row>
    <row r="50" spans="1:12" x14ac:dyDescent="0.25">
      <c r="A50" s="85" t="s">
        <v>31</v>
      </c>
      <c r="B50" s="86"/>
      <c r="C50" s="86"/>
      <c r="D50" s="86"/>
      <c r="E50" s="86"/>
      <c r="F50" s="66">
        <v>0</v>
      </c>
      <c r="G50" s="66">
        <v>0</v>
      </c>
      <c r="H50" s="67">
        <v>0</v>
      </c>
      <c r="I50" s="66">
        <f t="shared" si="0"/>
        <v>0</v>
      </c>
      <c r="J50" s="68">
        <v>0</v>
      </c>
      <c r="L50" s="1" t="s">
        <v>103</v>
      </c>
    </row>
    <row r="51" spans="1:12" x14ac:dyDescent="0.25">
      <c r="A51" s="85" t="s">
        <v>32</v>
      </c>
      <c r="B51" s="86"/>
      <c r="C51" s="86"/>
      <c r="D51" s="86"/>
      <c r="E51" s="86"/>
      <c r="F51" s="66">
        <v>0</v>
      </c>
      <c r="G51" s="66">
        <v>0</v>
      </c>
      <c r="H51" s="67">
        <v>0</v>
      </c>
      <c r="I51" s="66">
        <f t="shared" si="0"/>
        <v>0</v>
      </c>
      <c r="J51" s="68">
        <v>0</v>
      </c>
      <c r="L51" s="1" t="s">
        <v>103</v>
      </c>
    </row>
    <row r="52" spans="1:12" x14ac:dyDescent="0.25">
      <c r="A52" s="85" t="s">
        <v>33</v>
      </c>
      <c r="B52" s="86"/>
      <c r="C52" s="86"/>
      <c r="D52" s="86"/>
      <c r="E52" s="86"/>
      <c r="F52" s="66">
        <v>0</v>
      </c>
      <c r="G52" s="66">
        <v>0</v>
      </c>
      <c r="H52" s="67">
        <v>0</v>
      </c>
      <c r="I52" s="66">
        <f t="shared" si="0"/>
        <v>0</v>
      </c>
      <c r="J52" s="68">
        <v>0</v>
      </c>
      <c r="L52" s="1" t="s">
        <v>103</v>
      </c>
    </row>
    <row r="53" spans="1:12" x14ac:dyDescent="0.25">
      <c r="A53" s="85" t="s">
        <v>34</v>
      </c>
      <c r="B53" s="86"/>
      <c r="C53" s="86"/>
      <c r="D53" s="86"/>
      <c r="E53" s="86"/>
      <c r="F53" s="66">
        <v>0</v>
      </c>
      <c r="G53" s="66">
        <v>0</v>
      </c>
      <c r="H53" s="67">
        <v>0</v>
      </c>
      <c r="I53" s="66">
        <f t="shared" si="0"/>
        <v>0</v>
      </c>
      <c r="J53" s="68">
        <v>0</v>
      </c>
      <c r="L53" s="1" t="s">
        <v>103</v>
      </c>
    </row>
    <row r="54" spans="1:12" x14ac:dyDescent="0.25">
      <c r="A54" s="85" t="s">
        <v>35</v>
      </c>
      <c r="B54" s="86"/>
      <c r="C54" s="86"/>
      <c r="D54" s="86"/>
      <c r="E54" s="86"/>
      <c r="F54" s="66">
        <v>0</v>
      </c>
      <c r="G54" s="66">
        <v>0</v>
      </c>
      <c r="H54" s="67">
        <v>0</v>
      </c>
      <c r="I54" s="66">
        <f t="shared" si="0"/>
        <v>0</v>
      </c>
      <c r="J54" s="68">
        <v>0</v>
      </c>
      <c r="L54" s="1" t="s">
        <v>103</v>
      </c>
    </row>
    <row r="55" spans="1:12" ht="15" customHeight="1" x14ac:dyDescent="0.25">
      <c r="A55" s="176" t="s">
        <v>64</v>
      </c>
      <c r="B55" s="177"/>
      <c r="C55" s="177"/>
      <c r="D55" s="177"/>
      <c r="E55" s="178"/>
      <c r="F55" s="66">
        <v>0</v>
      </c>
      <c r="G55" s="66">
        <v>0</v>
      </c>
      <c r="H55" s="67">
        <v>0</v>
      </c>
      <c r="I55" s="66">
        <f t="shared" si="0"/>
        <v>0</v>
      </c>
      <c r="J55" s="68">
        <v>0</v>
      </c>
      <c r="L55" s="1" t="s">
        <v>103</v>
      </c>
    </row>
    <row r="56" spans="1:12" x14ac:dyDescent="0.25">
      <c r="A56" s="179"/>
      <c r="B56" s="180"/>
      <c r="C56" s="180"/>
      <c r="D56" s="180"/>
      <c r="E56" s="181"/>
      <c r="F56" s="66">
        <v>0</v>
      </c>
      <c r="G56" s="66">
        <v>0</v>
      </c>
      <c r="H56" s="67">
        <v>0</v>
      </c>
      <c r="I56" s="66">
        <f t="shared" si="0"/>
        <v>0</v>
      </c>
      <c r="J56" s="68">
        <v>0</v>
      </c>
      <c r="L56" s="1" t="s">
        <v>103</v>
      </c>
    </row>
    <row r="57" spans="1:12" x14ac:dyDescent="0.25">
      <c r="A57" s="182"/>
      <c r="B57" s="183"/>
      <c r="C57" s="183"/>
      <c r="D57" s="183"/>
      <c r="E57" s="184"/>
      <c r="F57" s="66">
        <v>0</v>
      </c>
      <c r="G57" s="66">
        <v>0</v>
      </c>
      <c r="H57" s="67">
        <v>0</v>
      </c>
      <c r="I57" s="66">
        <f t="shared" si="0"/>
        <v>0</v>
      </c>
      <c r="J57" s="68">
        <v>0</v>
      </c>
      <c r="L57" s="1" t="s">
        <v>103</v>
      </c>
    </row>
    <row r="58" spans="1:12" x14ac:dyDescent="0.25">
      <c r="A58" s="85" t="s">
        <v>36</v>
      </c>
      <c r="B58" s="86"/>
      <c r="C58" s="86"/>
      <c r="D58" s="86"/>
      <c r="E58" s="86"/>
      <c r="F58" s="66">
        <v>0</v>
      </c>
      <c r="G58" s="66">
        <v>0</v>
      </c>
      <c r="H58" s="67">
        <v>0</v>
      </c>
      <c r="I58" s="66">
        <f t="shared" si="0"/>
        <v>0</v>
      </c>
      <c r="J58" s="68">
        <v>0</v>
      </c>
      <c r="L58" s="1" t="s">
        <v>103</v>
      </c>
    </row>
    <row r="59" spans="1:12" x14ac:dyDescent="0.25">
      <c r="A59" s="85" t="s">
        <v>37</v>
      </c>
      <c r="B59" s="86"/>
      <c r="C59" s="86"/>
      <c r="D59" s="86"/>
      <c r="E59" s="86"/>
      <c r="F59" s="66">
        <v>0</v>
      </c>
      <c r="G59" s="66">
        <v>0</v>
      </c>
      <c r="H59" s="67">
        <v>0</v>
      </c>
      <c r="I59" s="66">
        <f t="shared" si="0"/>
        <v>0</v>
      </c>
      <c r="J59" s="68">
        <v>0</v>
      </c>
      <c r="L59" s="1" t="s">
        <v>103</v>
      </c>
    </row>
    <row r="60" spans="1:12" x14ac:dyDescent="0.25">
      <c r="A60" s="85" t="s">
        <v>38</v>
      </c>
      <c r="B60" s="86"/>
      <c r="C60" s="86"/>
      <c r="D60" s="86"/>
      <c r="E60" s="86"/>
      <c r="F60" s="66">
        <v>0</v>
      </c>
      <c r="G60" s="66">
        <v>0</v>
      </c>
      <c r="H60" s="67">
        <v>0</v>
      </c>
      <c r="I60" s="66">
        <f t="shared" si="0"/>
        <v>0</v>
      </c>
      <c r="J60" s="68">
        <v>0</v>
      </c>
      <c r="L60" s="1" t="s">
        <v>103</v>
      </c>
    </row>
    <row r="61" spans="1:12" x14ac:dyDescent="0.25">
      <c r="A61" s="85" t="s">
        <v>39</v>
      </c>
      <c r="B61" s="86"/>
      <c r="C61" s="86"/>
      <c r="D61" s="86"/>
      <c r="E61" s="86"/>
      <c r="F61" s="66">
        <v>0</v>
      </c>
      <c r="G61" s="66">
        <v>0</v>
      </c>
      <c r="H61" s="67">
        <v>0</v>
      </c>
      <c r="I61" s="66">
        <f t="shared" si="0"/>
        <v>0</v>
      </c>
      <c r="J61" s="68">
        <v>0</v>
      </c>
      <c r="L61" s="1" t="s">
        <v>103</v>
      </c>
    </row>
    <row r="62" spans="1:12" x14ac:dyDescent="0.25">
      <c r="A62" s="85" t="s">
        <v>40</v>
      </c>
      <c r="B62" s="86"/>
      <c r="C62" s="86"/>
      <c r="D62" s="86"/>
      <c r="E62" s="86"/>
      <c r="F62" s="66">
        <v>0</v>
      </c>
      <c r="G62" s="66">
        <v>0</v>
      </c>
      <c r="H62" s="67">
        <v>0</v>
      </c>
      <c r="I62" s="66">
        <f t="shared" si="0"/>
        <v>0</v>
      </c>
      <c r="J62" s="68">
        <v>0</v>
      </c>
      <c r="L62" s="1" t="s">
        <v>103</v>
      </c>
    </row>
    <row r="63" spans="1:12" x14ac:dyDescent="0.25">
      <c r="A63" s="85" t="s">
        <v>41</v>
      </c>
      <c r="B63" s="86"/>
      <c r="C63" s="86"/>
      <c r="D63" s="86"/>
      <c r="E63" s="86"/>
      <c r="F63" s="66">
        <v>0</v>
      </c>
      <c r="G63" s="66">
        <v>0</v>
      </c>
      <c r="H63" s="67">
        <v>0</v>
      </c>
      <c r="I63" s="66">
        <f t="shared" si="0"/>
        <v>0</v>
      </c>
      <c r="J63" s="68">
        <v>0</v>
      </c>
      <c r="L63" s="1" t="s">
        <v>103</v>
      </c>
    </row>
    <row r="64" spans="1:12" x14ac:dyDescent="0.25">
      <c r="A64" s="85" t="s">
        <v>42</v>
      </c>
      <c r="B64" s="86"/>
      <c r="C64" s="86"/>
      <c r="D64" s="86"/>
      <c r="E64" s="86"/>
      <c r="F64" s="66">
        <v>3.7</v>
      </c>
      <c r="G64" s="66">
        <v>0</v>
      </c>
      <c r="H64" s="67">
        <v>3.7</v>
      </c>
      <c r="I64" s="66">
        <f t="shared" si="0"/>
        <v>3.7</v>
      </c>
      <c r="J64" s="68">
        <v>0</v>
      </c>
      <c r="L64" s="1" t="s">
        <v>103</v>
      </c>
    </row>
    <row r="65" spans="1:12" x14ac:dyDescent="0.25">
      <c r="A65" s="85" t="s">
        <v>43</v>
      </c>
      <c r="B65" s="86"/>
      <c r="C65" s="86"/>
      <c r="D65" s="86"/>
      <c r="E65" s="86"/>
      <c r="F65" s="66">
        <v>0</v>
      </c>
      <c r="G65" s="66">
        <v>0</v>
      </c>
      <c r="H65" s="67">
        <v>0</v>
      </c>
      <c r="I65" s="66">
        <f t="shared" si="0"/>
        <v>0</v>
      </c>
      <c r="J65" s="68">
        <v>0</v>
      </c>
      <c r="L65" s="1" t="s">
        <v>103</v>
      </c>
    </row>
    <row r="66" spans="1:12" ht="15.75" thickBot="1" x14ac:dyDescent="0.3">
      <c r="A66" s="174" t="s">
        <v>44</v>
      </c>
      <c r="B66" s="175"/>
      <c r="C66" s="175"/>
      <c r="D66" s="175"/>
      <c r="E66" s="175"/>
      <c r="F66" s="69">
        <f>I66</f>
        <v>3.7</v>
      </c>
      <c r="G66" s="69">
        <f t="shared" ref="G66:J66" si="1">SUM(G48:G65)</f>
        <v>0</v>
      </c>
      <c r="H66" s="70">
        <f t="shared" si="1"/>
        <v>3.7</v>
      </c>
      <c r="I66" s="69">
        <f t="shared" si="1"/>
        <v>3.7</v>
      </c>
      <c r="J66" s="71">
        <f t="shared" si="1"/>
        <v>0</v>
      </c>
      <c r="L66" s="1" t="s">
        <v>104</v>
      </c>
    </row>
    <row r="67" spans="1:12" ht="15.75" thickBot="1" x14ac:dyDescent="0.3">
      <c r="A67" s="16"/>
      <c r="B67" s="16"/>
      <c r="C67" s="16"/>
      <c r="D67" s="16"/>
      <c r="E67" s="16"/>
      <c r="F67" s="17"/>
      <c r="G67" s="17"/>
      <c r="H67" s="17"/>
      <c r="I67" s="17"/>
      <c r="J67" s="17"/>
    </row>
    <row r="68" spans="1:12" x14ac:dyDescent="0.25">
      <c r="A68" s="104" t="s">
        <v>22</v>
      </c>
      <c r="B68" s="105"/>
      <c r="C68" s="105"/>
      <c r="D68" s="105"/>
      <c r="E68" s="105"/>
      <c r="F68" s="105"/>
      <c r="G68" s="105"/>
      <c r="H68" s="105"/>
      <c r="I68" s="105"/>
      <c r="J68" s="106"/>
    </row>
    <row r="69" spans="1:12" x14ac:dyDescent="0.25">
      <c r="A69" s="187" t="s">
        <v>65</v>
      </c>
      <c r="B69" s="188"/>
      <c r="C69" s="188"/>
      <c r="D69" s="188"/>
      <c r="E69" s="188"/>
      <c r="F69" s="188"/>
      <c r="G69" s="188"/>
      <c r="H69" s="188"/>
      <c r="I69" s="188"/>
      <c r="J69" s="189"/>
    </row>
    <row r="70" spans="1:12" ht="72" x14ac:dyDescent="0.25">
      <c r="A70" s="168" t="s">
        <v>23</v>
      </c>
      <c r="B70" s="169"/>
      <c r="C70" s="169"/>
      <c r="D70" s="169"/>
      <c r="E70" s="169"/>
      <c r="F70" s="2" t="s">
        <v>24</v>
      </c>
      <c r="G70" s="2" t="s">
        <v>25</v>
      </c>
      <c r="H70" s="2" t="s">
        <v>26</v>
      </c>
      <c r="I70" s="2" t="s">
        <v>27</v>
      </c>
      <c r="J70" s="3" t="s">
        <v>28</v>
      </c>
    </row>
    <row r="71" spans="1:12" x14ac:dyDescent="0.25">
      <c r="A71" s="85" t="s">
        <v>29</v>
      </c>
      <c r="B71" s="86"/>
      <c r="C71" s="86"/>
      <c r="D71" s="86"/>
      <c r="E71" s="86"/>
      <c r="F71" s="44">
        <v>0</v>
      </c>
      <c r="G71" s="44">
        <v>0</v>
      </c>
      <c r="H71" s="45">
        <v>0</v>
      </c>
      <c r="I71" s="44">
        <f>G71+H71</f>
        <v>0</v>
      </c>
      <c r="J71" s="46">
        <v>0</v>
      </c>
      <c r="L71" s="1" t="s">
        <v>103</v>
      </c>
    </row>
    <row r="72" spans="1:12" x14ac:dyDescent="0.25">
      <c r="A72" s="85" t="s">
        <v>30</v>
      </c>
      <c r="B72" s="86"/>
      <c r="C72" s="86"/>
      <c r="D72" s="86"/>
      <c r="E72" s="86"/>
      <c r="F72" s="44">
        <v>0</v>
      </c>
      <c r="G72" s="44">
        <v>0</v>
      </c>
      <c r="H72" s="45">
        <v>0</v>
      </c>
      <c r="I72" s="44">
        <f t="shared" ref="I72:I87" si="2">G72+H72</f>
        <v>0</v>
      </c>
      <c r="J72" s="46">
        <v>0</v>
      </c>
      <c r="L72" s="1" t="s">
        <v>103</v>
      </c>
    </row>
    <row r="73" spans="1:12" x14ac:dyDescent="0.25">
      <c r="A73" s="85" t="s">
        <v>31</v>
      </c>
      <c r="B73" s="86"/>
      <c r="C73" s="86"/>
      <c r="D73" s="86"/>
      <c r="E73" s="86"/>
      <c r="F73" s="44">
        <v>0</v>
      </c>
      <c r="G73" s="44">
        <v>0</v>
      </c>
      <c r="H73" s="45">
        <v>0</v>
      </c>
      <c r="I73" s="44">
        <f t="shared" si="2"/>
        <v>0</v>
      </c>
      <c r="J73" s="46">
        <v>0</v>
      </c>
      <c r="L73" s="1" t="s">
        <v>103</v>
      </c>
    </row>
    <row r="74" spans="1:12" x14ac:dyDescent="0.25">
      <c r="A74" s="85" t="s">
        <v>32</v>
      </c>
      <c r="B74" s="86"/>
      <c r="C74" s="86"/>
      <c r="D74" s="86"/>
      <c r="E74" s="86"/>
      <c r="F74" s="44">
        <v>0</v>
      </c>
      <c r="G74" s="44">
        <v>0</v>
      </c>
      <c r="H74" s="45">
        <v>0</v>
      </c>
      <c r="I74" s="44">
        <f t="shared" si="2"/>
        <v>0</v>
      </c>
      <c r="J74" s="46">
        <v>0</v>
      </c>
      <c r="L74" s="1" t="s">
        <v>103</v>
      </c>
    </row>
    <row r="75" spans="1:12" x14ac:dyDescent="0.25">
      <c r="A75" s="85" t="s">
        <v>33</v>
      </c>
      <c r="B75" s="86"/>
      <c r="C75" s="86"/>
      <c r="D75" s="86"/>
      <c r="E75" s="86"/>
      <c r="F75" s="44">
        <v>0</v>
      </c>
      <c r="G75" s="44">
        <v>0</v>
      </c>
      <c r="H75" s="45">
        <v>0</v>
      </c>
      <c r="I75" s="44">
        <f t="shared" si="2"/>
        <v>0</v>
      </c>
      <c r="J75" s="46">
        <v>0</v>
      </c>
      <c r="L75" s="1" t="s">
        <v>103</v>
      </c>
    </row>
    <row r="76" spans="1:12" x14ac:dyDescent="0.25">
      <c r="A76" s="85" t="s">
        <v>34</v>
      </c>
      <c r="B76" s="86"/>
      <c r="C76" s="86"/>
      <c r="D76" s="86"/>
      <c r="E76" s="86"/>
      <c r="F76" s="44">
        <v>0</v>
      </c>
      <c r="G76" s="44">
        <v>0</v>
      </c>
      <c r="H76" s="45">
        <v>0</v>
      </c>
      <c r="I76" s="44">
        <f t="shared" si="2"/>
        <v>0</v>
      </c>
      <c r="J76" s="46">
        <v>0</v>
      </c>
      <c r="L76" s="1" t="s">
        <v>103</v>
      </c>
    </row>
    <row r="77" spans="1:12" x14ac:dyDescent="0.25">
      <c r="A77" s="85" t="s">
        <v>35</v>
      </c>
      <c r="B77" s="86"/>
      <c r="C77" s="86"/>
      <c r="D77" s="86"/>
      <c r="E77" s="86"/>
      <c r="F77" s="44">
        <v>0</v>
      </c>
      <c r="G77" s="44">
        <v>0</v>
      </c>
      <c r="H77" s="45">
        <v>0</v>
      </c>
      <c r="I77" s="44">
        <f t="shared" si="2"/>
        <v>0</v>
      </c>
      <c r="J77" s="46">
        <v>0</v>
      </c>
      <c r="L77" s="1" t="s">
        <v>103</v>
      </c>
    </row>
    <row r="78" spans="1:12" x14ac:dyDescent="0.25">
      <c r="A78" s="176" t="s">
        <v>87</v>
      </c>
      <c r="B78" s="177"/>
      <c r="C78" s="177"/>
      <c r="D78" s="177"/>
      <c r="E78" s="178"/>
      <c r="F78" s="44">
        <v>0</v>
      </c>
      <c r="G78" s="44">
        <v>0</v>
      </c>
      <c r="H78" s="45">
        <v>0</v>
      </c>
      <c r="I78" s="44">
        <f t="shared" si="2"/>
        <v>0</v>
      </c>
      <c r="J78" s="46">
        <v>0</v>
      </c>
      <c r="L78" s="1" t="s">
        <v>103</v>
      </c>
    </row>
    <row r="79" spans="1:12" x14ac:dyDescent="0.25">
      <c r="A79" s="179"/>
      <c r="B79" s="180"/>
      <c r="C79" s="180"/>
      <c r="D79" s="180"/>
      <c r="E79" s="181"/>
      <c r="F79" s="44">
        <v>0</v>
      </c>
      <c r="G79" s="44">
        <v>0</v>
      </c>
      <c r="H79" s="45">
        <v>0</v>
      </c>
      <c r="I79" s="44">
        <f t="shared" si="2"/>
        <v>0</v>
      </c>
      <c r="J79" s="46">
        <v>0</v>
      </c>
      <c r="L79" s="1" t="s">
        <v>103</v>
      </c>
    </row>
    <row r="80" spans="1:12" x14ac:dyDescent="0.25">
      <c r="A80" s="182"/>
      <c r="B80" s="183"/>
      <c r="C80" s="183"/>
      <c r="D80" s="183"/>
      <c r="E80" s="184"/>
      <c r="F80" s="44">
        <v>0</v>
      </c>
      <c r="G80" s="44">
        <v>0</v>
      </c>
      <c r="H80" s="45">
        <v>0</v>
      </c>
      <c r="I80" s="44">
        <f t="shared" si="2"/>
        <v>0</v>
      </c>
      <c r="J80" s="46">
        <v>0</v>
      </c>
      <c r="L80" s="1" t="s">
        <v>103</v>
      </c>
    </row>
    <row r="81" spans="1:12" x14ac:dyDescent="0.25">
      <c r="A81" s="85" t="s">
        <v>36</v>
      </c>
      <c r="B81" s="86"/>
      <c r="C81" s="86"/>
      <c r="D81" s="86"/>
      <c r="E81" s="86"/>
      <c r="F81" s="44">
        <v>0</v>
      </c>
      <c r="G81" s="44">
        <v>0</v>
      </c>
      <c r="H81" s="45">
        <v>0</v>
      </c>
      <c r="I81" s="44">
        <f t="shared" si="2"/>
        <v>0</v>
      </c>
      <c r="J81" s="46">
        <v>0</v>
      </c>
      <c r="L81" s="1" t="s">
        <v>103</v>
      </c>
    </row>
    <row r="82" spans="1:12" x14ac:dyDescent="0.25">
      <c r="A82" s="85" t="s">
        <v>37</v>
      </c>
      <c r="B82" s="86"/>
      <c r="C82" s="86"/>
      <c r="D82" s="86"/>
      <c r="E82" s="86"/>
      <c r="F82" s="44">
        <v>0</v>
      </c>
      <c r="G82" s="44">
        <v>0</v>
      </c>
      <c r="H82" s="45">
        <v>0</v>
      </c>
      <c r="I82" s="44">
        <f t="shared" si="2"/>
        <v>0</v>
      </c>
      <c r="J82" s="46">
        <v>0</v>
      </c>
      <c r="L82" s="1" t="s">
        <v>103</v>
      </c>
    </row>
    <row r="83" spans="1:12" x14ac:dyDescent="0.25">
      <c r="A83" s="85" t="s">
        <v>38</v>
      </c>
      <c r="B83" s="86"/>
      <c r="C83" s="86"/>
      <c r="D83" s="86"/>
      <c r="E83" s="86"/>
      <c r="F83" s="44">
        <v>0</v>
      </c>
      <c r="G83" s="44">
        <v>0</v>
      </c>
      <c r="H83" s="45">
        <v>0</v>
      </c>
      <c r="I83" s="44">
        <f t="shared" si="2"/>
        <v>0</v>
      </c>
      <c r="J83" s="46">
        <v>0</v>
      </c>
      <c r="L83" s="1" t="s">
        <v>103</v>
      </c>
    </row>
    <row r="84" spans="1:12" x14ac:dyDescent="0.25">
      <c r="A84" s="85" t="s">
        <v>39</v>
      </c>
      <c r="B84" s="86"/>
      <c r="C84" s="86"/>
      <c r="D84" s="86"/>
      <c r="E84" s="86"/>
      <c r="F84" s="44">
        <v>0</v>
      </c>
      <c r="G84" s="44">
        <v>0</v>
      </c>
      <c r="H84" s="45">
        <v>0</v>
      </c>
      <c r="I84" s="44">
        <f t="shared" si="2"/>
        <v>0</v>
      </c>
      <c r="J84" s="46">
        <v>0</v>
      </c>
      <c r="L84" s="1" t="s">
        <v>103</v>
      </c>
    </row>
    <row r="85" spans="1:12" x14ac:dyDescent="0.25">
      <c r="A85" s="85" t="s">
        <v>40</v>
      </c>
      <c r="B85" s="86"/>
      <c r="C85" s="86"/>
      <c r="D85" s="86"/>
      <c r="E85" s="86"/>
      <c r="F85" s="44">
        <v>0</v>
      </c>
      <c r="G85" s="44">
        <v>0</v>
      </c>
      <c r="H85" s="45">
        <v>0</v>
      </c>
      <c r="I85" s="44">
        <f t="shared" si="2"/>
        <v>0</v>
      </c>
      <c r="J85" s="46">
        <v>0</v>
      </c>
      <c r="L85" s="1" t="s">
        <v>103</v>
      </c>
    </row>
    <row r="86" spans="1:12" x14ac:dyDescent="0.25">
      <c r="A86" s="85" t="s">
        <v>41</v>
      </c>
      <c r="B86" s="86"/>
      <c r="C86" s="86"/>
      <c r="D86" s="86"/>
      <c r="E86" s="86"/>
      <c r="F86" s="44">
        <v>0</v>
      </c>
      <c r="G86" s="44">
        <v>0</v>
      </c>
      <c r="H86" s="45">
        <v>0</v>
      </c>
      <c r="I86" s="44">
        <f t="shared" si="2"/>
        <v>0</v>
      </c>
      <c r="J86" s="46">
        <v>0</v>
      </c>
      <c r="L86" s="1" t="s">
        <v>103</v>
      </c>
    </row>
    <row r="87" spans="1:12" x14ac:dyDescent="0.25">
      <c r="A87" s="85" t="s">
        <v>42</v>
      </c>
      <c r="B87" s="86"/>
      <c r="C87" s="86"/>
      <c r="D87" s="86"/>
      <c r="E87" s="86"/>
      <c r="F87" s="44">
        <v>0</v>
      </c>
      <c r="G87" s="44">
        <v>0</v>
      </c>
      <c r="H87" s="45">
        <v>0</v>
      </c>
      <c r="I87" s="44">
        <f t="shared" si="2"/>
        <v>0</v>
      </c>
      <c r="J87" s="46">
        <v>0</v>
      </c>
      <c r="L87" s="1" t="s">
        <v>103</v>
      </c>
    </row>
    <row r="88" spans="1:12" x14ac:dyDescent="0.25">
      <c r="A88" s="85" t="s">
        <v>43</v>
      </c>
      <c r="B88" s="86"/>
      <c r="C88" s="86"/>
      <c r="D88" s="86"/>
      <c r="E88" s="86"/>
      <c r="F88" s="44">
        <v>0</v>
      </c>
      <c r="G88" s="44">
        <v>0</v>
      </c>
      <c r="H88" s="45">
        <v>0</v>
      </c>
      <c r="I88" s="44">
        <v>0</v>
      </c>
      <c r="J88" s="46">
        <v>0</v>
      </c>
      <c r="L88" s="1" t="s">
        <v>103</v>
      </c>
    </row>
    <row r="89" spans="1:12" ht="15.75" thickBot="1" x14ac:dyDescent="0.3">
      <c r="A89" s="174" t="s">
        <v>44</v>
      </c>
      <c r="B89" s="175"/>
      <c r="C89" s="175"/>
      <c r="D89" s="175"/>
      <c r="E89" s="175"/>
      <c r="F89" s="47">
        <f>I89</f>
        <v>0</v>
      </c>
      <c r="G89" s="47">
        <f t="shared" ref="G89:J89" si="3">SUM(G71:G88)</f>
        <v>0</v>
      </c>
      <c r="H89" s="48">
        <f t="shared" si="3"/>
        <v>0</v>
      </c>
      <c r="I89" s="47">
        <f t="shared" si="3"/>
        <v>0</v>
      </c>
      <c r="J89" s="49">
        <f t="shared" si="3"/>
        <v>0</v>
      </c>
      <c r="L89" s="1" t="s">
        <v>105</v>
      </c>
    </row>
    <row r="90" spans="1:12" x14ac:dyDescent="0.25">
      <c r="A90" s="16"/>
      <c r="B90" s="16"/>
      <c r="C90" s="16"/>
      <c r="D90" s="16"/>
      <c r="E90" s="16"/>
      <c r="F90" s="17"/>
      <c r="G90" s="17"/>
      <c r="H90" s="17"/>
      <c r="I90" s="17"/>
      <c r="J90" s="17"/>
    </row>
    <row r="91" spans="1:12" x14ac:dyDescent="0.25">
      <c r="A91" s="206" t="s">
        <v>45</v>
      </c>
      <c r="B91" s="206"/>
      <c r="C91" s="206"/>
      <c r="D91" s="206"/>
      <c r="E91" s="206"/>
      <c r="F91" s="206"/>
      <c r="G91" s="206"/>
      <c r="H91" s="206"/>
      <c r="I91" s="206"/>
      <c r="J91" s="206"/>
    </row>
    <row r="92" spans="1:12" x14ac:dyDescent="0.25">
      <c r="A92" s="171" t="s">
        <v>46</v>
      </c>
      <c r="B92" s="171"/>
      <c r="C92" s="171"/>
      <c r="D92" s="171"/>
      <c r="E92" s="171"/>
      <c r="F92" s="171"/>
      <c r="G92" s="171"/>
      <c r="H92" s="171"/>
      <c r="I92" s="171"/>
      <c r="J92" s="171"/>
    </row>
    <row r="93" spans="1:12" x14ac:dyDescent="0.25">
      <c r="A93" s="171" t="s">
        <v>47</v>
      </c>
      <c r="B93" s="171"/>
      <c r="C93" s="171"/>
      <c r="D93" s="171"/>
      <c r="E93" s="171"/>
      <c r="F93" s="171"/>
      <c r="G93" s="171"/>
      <c r="H93" s="171"/>
      <c r="I93" s="171"/>
      <c r="J93" s="171"/>
    </row>
    <row r="94" spans="1:12" x14ac:dyDescent="0.25">
      <c r="A94" s="171" t="s">
        <v>48</v>
      </c>
      <c r="B94" s="171"/>
      <c r="C94" s="171"/>
      <c r="D94" s="171"/>
      <c r="E94" s="171"/>
      <c r="F94" s="171"/>
      <c r="G94" s="171"/>
      <c r="H94" s="171"/>
      <c r="I94" s="171"/>
      <c r="J94" s="171"/>
    </row>
    <row r="95" spans="1:12" ht="21" customHeight="1" x14ac:dyDescent="0.25">
      <c r="A95" s="199" t="s">
        <v>49</v>
      </c>
      <c r="B95" s="200"/>
      <c r="C95" s="200"/>
      <c r="D95" s="200"/>
      <c r="E95" s="200"/>
      <c r="F95" s="200"/>
      <c r="G95" s="200"/>
      <c r="H95" s="200"/>
      <c r="I95" s="200"/>
      <c r="J95" s="200"/>
    </row>
    <row r="96" spans="1:12" ht="41.1" customHeight="1" x14ac:dyDescent="0.25">
      <c r="A96" s="201" t="s">
        <v>50</v>
      </c>
      <c r="B96" s="201"/>
      <c r="C96" s="201"/>
      <c r="D96" s="201"/>
      <c r="E96" s="201"/>
      <c r="F96" s="201"/>
      <c r="G96" s="201"/>
      <c r="H96" s="201"/>
      <c r="I96" s="201"/>
      <c r="J96" s="201"/>
    </row>
    <row r="97" spans="1:12" ht="15.75" thickBot="1" x14ac:dyDescent="0.3">
      <c r="A97" s="202" t="s">
        <v>51</v>
      </c>
      <c r="B97" s="202"/>
      <c r="C97" s="202"/>
      <c r="D97" s="202"/>
      <c r="E97" s="202"/>
      <c r="F97" s="202"/>
      <c r="G97" s="202"/>
      <c r="H97" s="202"/>
      <c r="I97" s="202"/>
      <c r="J97" s="202"/>
    </row>
    <row r="98" spans="1:12" ht="15.75" thickBot="1" x14ac:dyDescent="0.3">
      <c r="A98" s="194" t="s">
        <v>52</v>
      </c>
      <c r="B98" s="195"/>
      <c r="C98" s="195"/>
      <c r="D98" s="195"/>
      <c r="E98" s="195"/>
      <c r="F98" s="195"/>
      <c r="G98" s="195"/>
      <c r="H98" s="195"/>
      <c r="I98" s="195"/>
      <c r="J98" s="196"/>
    </row>
    <row r="99" spans="1:12" x14ac:dyDescent="0.25">
      <c r="A99" s="197" t="s">
        <v>69</v>
      </c>
      <c r="B99" s="198"/>
      <c r="C99" s="198"/>
      <c r="D99" s="198"/>
      <c r="E99" s="198"/>
      <c r="F99" s="198"/>
      <c r="G99" s="198"/>
      <c r="H99" s="198"/>
      <c r="I99" s="203"/>
      <c r="J99" s="72">
        <f>I37</f>
        <v>5496.1</v>
      </c>
      <c r="L99" s="1" t="s">
        <v>105</v>
      </c>
    </row>
    <row r="100" spans="1:12" ht="15.75" customHeight="1" x14ac:dyDescent="0.25">
      <c r="A100" s="85" t="s">
        <v>70</v>
      </c>
      <c r="B100" s="86"/>
      <c r="C100" s="86"/>
      <c r="D100" s="86"/>
      <c r="E100" s="86"/>
      <c r="F100" s="86"/>
      <c r="G100" s="86"/>
      <c r="H100" s="86"/>
      <c r="I100" s="204"/>
      <c r="J100" s="73">
        <f>F66+F89</f>
        <v>3.7</v>
      </c>
      <c r="L100" s="1" t="s">
        <v>105</v>
      </c>
    </row>
    <row r="101" spans="1:12" ht="15.75" customHeight="1" x14ac:dyDescent="0.25">
      <c r="A101" s="85" t="s">
        <v>68</v>
      </c>
      <c r="B101" s="86"/>
      <c r="C101" s="86"/>
      <c r="D101" s="86"/>
      <c r="E101" s="86"/>
      <c r="F101" s="86"/>
      <c r="G101" s="86"/>
      <c r="H101" s="86"/>
      <c r="I101" s="204"/>
      <c r="J101" s="73">
        <f>H36-H89</f>
        <v>0</v>
      </c>
      <c r="L101" s="1" t="s">
        <v>105</v>
      </c>
    </row>
    <row r="102" spans="1:12" ht="15.75" customHeight="1" x14ac:dyDescent="0.25">
      <c r="A102" s="85" t="s">
        <v>85</v>
      </c>
      <c r="B102" s="86"/>
      <c r="C102" s="86"/>
      <c r="D102" s="86"/>
      <c r="E102" s="86"/>
      <c r="F102" s="86"/>
      <c r="G102" s="86"/>
      <c r="H102" s="86"/>
      <c r="I102" s="204"/>
      <c r="J102" s="73">
        <f>I35-H66-J103</f>
        <v>5492.4000000000005</v>
      </c>
      <c r="L102" s="1" t="s">
        <v>105</v>
      </c>
    </row>
    <row r="103" spans="1:12" ht="15.75" customHeight="1" x14ac:dyDescent="0.25">
      <c r="A103" s="85" t="s">
        <v>71</v>
      </c>
      <c r="B103" s="86"/>
      <c r="C103" s="86"/>
      <c r="D103" s="86"/>
      <c r="E103" s="86"/>
      <c r="F103" s="86"/>
      <c r="G103" s="86"/>
      <c r="H103" s="86"/>
      <c r="I103" s="204"/>
      <c r="J103" s="73">
        <v>0</v>
      </c>
      <c r="L103" s="1" t="s">
        <v>103</v>
      </c>
    </row>
    <row r="104" spans="1:12" ht="15.75" customHeight="1" x14ac:dyDescent="0.25">
      <c r="A104" s="85" t="s">
        <v>79</v>
      </c>
      <c r="B104" s="86"/>
      <c r="C104" s="86"/>
      <c r="D104" s="86"/>
      <c r="E104" s="86"/>
      <c r="F104" s="86"/>
      <c r="G104" s="86"/>
      <c r="H104" s="86"/>
      <c r="I104" s="204"/>
      <c r="J104" s="73">
        <f>H36-I89</f>
        <v>0</v>
      </c>
      <c r="L104" s="1" t="s">
        <v>105</v>
      </c>
    </row>
    <row r="105" spans="1:12" ht="15.75" customHeight="1" x14ac:dyDescent="0.25">
      <c r="A105" s="190" t="s">
        <v>80</v>
      </c>
      <c r="B105" s="191"/>
      <c r="C105" s="191"/>
      <c r="D105" s="191"/>
      <c r="E105" s="191"/>
      <c r="F105" s="191"/>
      <c r="G105" s="191"/>
      <c r="H105" s="191"/>
      <c r="I105" s="204"/>
      <c r="J105" s="74">
        <f>I35-H66</f>
        <v>5492.4000000000005</v>
      </c>
      <c r="L105" s="1" t="s">
        <v>105</v>
      </c>
    </row>
    <row r="106" spans="1:12" ht="15.75" customHeight="1" thickBot="1" x14ac:dyDescent="0.3">
      <c r="A106" s="190" t="s">
        <v>81</v>
      </c>
      <c r="B106" s="191"/>
      <c r="C106" s="191"/>
      <c r="D106" s="191"/>
      <c r="E106" s="191"/>
      <c r="F106" s="191"/>
      <c r="G106" s="191"/>
      <c r="H106" s="191"/>
      <c r="I106" s="205"/>
      <c r="J106" s="75">
        <f>J104+J103</f>
        <v>0</v>
      </c>
      <c r="L106" s="1" t="s">
        <v>105</v>
      </c>
    </row>
    <row r="107" spans="1:12" ht="66" customHeight="1" x14ac:dyDescent="0.25">
      <c r="A107" s="192" t="s">
        <v>53</v>
      </c>
      <c r="B107" s="192"/>
      <c r="C107" s="192"/>
      <c r="D107" s="192"/>
      <c r="E107" s="192"/>
      <c r="F107" s="192"/>
      <c r="G107" s="192"/>
      <c r="H107" s="192"/>
      <c r="I107" s="192"/>
      <c r="J107" s="192"/>
    </row>
    <row r="108" spans="1:12" ht="15.75" x14ac:dyDescent="0.25">
      <c r="A108" s="215" t="s">
        <v>101</v>
      </c>
      <c r="B108" s="215"/>
      <c r="C108" s="215"/>
      <c r="D108" s="215"/>
      <c r="E108" s="215"/>
      <c r="F108" s="215"/>
      <c r="G108" s="215"/>
      <c r="H108" s="215"/>
      <c r="I108" s="215"/>
      <c r="J108" s="215"/>
      <c r="L108" s="1" t="s">
        <v>103</v>
      </c>
    </row>
    <row r="109" spans="1:12" x14ac:dyDescent="0.25">
      <c r="A109" s="14" t="s">
        <v>63</v>
      </c>
      <c r="B109" s="14"/>
      <c r="C109" s="14"/>
      <c r="D109" s="14"/>
      <c r="E109" s="14"/>
      <c r="F109" s="14"/>
      <c r="G109" s="14"/>
      <c r="H109" s="14"/>
      <c r="I109" s="14"/>
      <c r="J109" s="14"/>
    </row>
    <row r="110" spans="1:12" x14ac:dyDescent="0.25">
      <c r="A110" s="14"/>
      <c r="B110" s="14"/>
      <c r="C110" s="14"/>
      <c r="D110" s="14"/>
      <c r="E110" s="14"/>
      <c r="F110" s="14"/>
      <c r="G110" s="14"/>
      <c r="H110" s="14"/>
      <c r="I110" s="14"/>
      <c r="J110" s="14"/>
    </row>
    <row r="111" spans="1:12" x14ac:dyDescent="0.25">
      <c r="A111" s="14"/>
      <c r="B111" s="14"/>
      <c r="C111" s="14"/>
      <c r="D111" s="14"/>
      <c r="E111" s="14"/>
      <c r="F111" s="14"/>
      <c r="G111" s="14"/>
      <c r="H111" s="14"/>
      <c r="I111" s="14"/>
      <c r="J111" s="14"/>
    </row>
    <row r="112" spans="1:12" ht="15.75" x14ac:dyDescent="0.25">
      <c r="A112" s="185" t="s">
        <v>61</v>
      </c>
      <c r="B112" s="186"/>
      <c r="C112" s="186"/>
      <c r="D112" s="186"/>
      <c r="E112" s="186"/>
      <c r="F112" s="186"/>
      <c r="G112" s="186"/>
      <c r="H112" s="186"/>
      <c r="I112" s="186"/>
      <c r="J112" s="186"/>
    </row>
    <row r="113" spans="1:10" ht="15.75" x14ac:dyDescent="0.25">
      <c r="A113" s="186" t="str">
        <f>E7</f>
        <v>VALDOMIRO DE SOUSA SOBRINHO</v>
      </c>
      <c r="B113" s="186"/>
      <c r="C113" s="186"/>
      <c r="D113" s="186"/>
      <c r="E113" s="186"/>
      <c r="F113" s="186"/>
      <c r="G113" s="186"/>
      <c r="H113" s="186"/>
      <c r="I113" s="186"/>
      <c r="J113" s="186"/>
    </row>
    <row r="114" spans="1:10" ht="15.75" x14ac:dyDescent="0.25">
      <c r="A114" s="186" t="s">
        <v>62</v>
      </c>
      <c r="B114" s="186"/>
      <c r="C114" s="186"/>
      <c r="D114" s="186"/>
      <c r="E114" s="186"/>
      <c r="F114" s="186"/>
      <c r="G114" s="186"/>
      <c r="H114" s="186"/>
      <c r="I114" s="186"/>
      <c r="J114" s="186"/>
    </row>
  </sheetData>
  <mergeCells count="167">
    <mergeCell ref="G14:H14"/>
    <mergeCell ref="I14:J14"/>
    <mergeCell ref="A9:D9"/>
    <mergeCell ref="E9:J9"/>
    <mergeCell ref="A6:D6"/>
    <mergeCell ref="E6:J6"/>
    <mergeCell ref="A7:D7"/>
    <mergeCell ref="E7:J7"/>
    <mergeCell ref="A8:D8"/>
    <mergeCell ref="E8:J8"/>
    <mergeCell ref="A11:D11"/>
    <mergeCell ref="E11:J11"/>
    <mergeCell ref="A13:C13"/>
    <mergeCell ref="E13:F13"/>
    <mergeCell ref="G13:H13"/>
    <mergeCell ref="I13:J13"/>
    <mergeCell ref="A14:C14"/>
    <mergeCell ref="E14:F14"/>
    <mergeCell ref="A1:J1"/>
    <mergeCell ref="A3:D3"/>
    <mergeCell ref="E3:J3"/>
    <mergeCell ref="A4:D4"/>
    <mergeCell ref="E4:J4"/>
    <mergeCell ref="A5:D5"/>
    <mergeCell ref="E5:J5"/>
    <mergeCell ref="A10:D10"/>
    <mergeCell ref="E10:J10"/>
    <mergeCell ref="A18:J18"/>
    <mergeCell ref="A19:B19"/>
    <mergeCell ref="C19:D19"/>
    <mergeCell ref="E19:F19"/>
    <mergeCell ref="G19:H19"/>
    <mergeCell ref="I19:J19"/>
    <mergeCell ref="A15:C15"/>
    <mergeCell ref="E15:F15"/>
    <mergeCell ref="G15:H15"/>
    <mergeCell ref="I15:J15"/>
    <mergeCell ref="A16:C16"/>
    <mergeCell ref="E16:F16"/>
    <mergeCell ref="G16:H16"/>
    <mergeCell ref="I16:J16"/>
    <mergeCell ref="A20:B20"/>
    <mergeCell ref="C20:D20"/>
    <mergeCell ref="E20:F20"/>
    <mergeCell ref="G20:H20"/>
    <mergeCell ref="I20:J20"/>
    <mergeCell ref="A21:B21"/>
    <mergeCell ref="C21:D21"/>
    <mergeCell ref="E21:F21"/>
    <mergeCell ref="G21:H21"/>
    <mergeCell ref="I21:J21"/>
    <mergeCell ref="A22:B22"/>
    <mergeCell ref="C22:D22"/>
    <mergeCell ref="E22:F22"/>
    <mergeCell ref="G22:H22"/>
    <mergeCell ref="I22:J22"/>
    <mergeCell ref="A23:B23"/>
    <mergeCell ref="C23:D23"/>
    <mergeCell ref="E23:F23"/>
    <mergeCell ref="G23:H23"/>
    <mergeCell ref="I23:J23"/>
    <mergeCell ref="A24:B24"/>
    <mergeCell ref="C24:D24"/>
    <mergeCell ref="E24:F24"/>
    <mergeCell ref="G24:H24"/>
    <mergeCell ref="I24:J24"/>
    <mergeCell ref="A25:B25"/>
    <mergeCell ref="C25:D25"/>
    <mergeCell ref="E25:F25"/>
    <mergeCell ref="G25:H25"/>
    <mergeCell ref="I25:J25"/>
    <mergeCell ref="A28:B28"/>
    <mergeCell ref="C28:D28"/>
    <mergeCell ref="E28:F28"/>
    <mergeCell ref="G28:H28"/>
    <mergeCell ref="I28:J28"/>
    <mergeCell ref="A29:F29"/>
    <mergeCell ref="G29:H29"/>
    <mergeCell ref="I29:J29"/>
    <mergeCell ref="A26:B26"/>
    <mergeCell ref="C26:D26"/>
    <mergeCell ref="E26:F26"/>
    <mergeCell ref="G26:H26"/>
    <mergeCell ref="I26:J26"/>
    <mergeCell ref="A27:B27"/>
    <mergeCell ref="C27:D27"/>
    <mergeCell ref="E27:F27"/>
    <mergeCell ref="G27:H27"/>
    <mergeCell ref="I27:J27"/>
    <mergeCell ref="A39:J39"/>
    <mergeCell ref="A40:J40"/>
    <mergeCell ref="A41:J41"/>
    <mergeCell ref="A43:J43"/>
    <mergeCell ref="A44:J44"/>
    <mergeCell ref="A45:J45"/>
    <mergeCell ref="A30:F30"/>
    <mergeCell ref="G30:G37"/>
    <mergeCell ref="J30:J37"/>
    <mergeCell ref="A31:F31"/>
    <mergeCell ref="A32:F32"/>
    <mergeCell ref="A33:F33"/>
    <mergeCell ref="A34:F34"/>
    <mergeCell ref="A35:F35"/>
    <mergeCell ref="A36:F36"/>
    <mergeCell ref="A37:F37"/>
    <mergeCell ref="A52:E52"/>
    <mergeCell ref="A53:E53"/>
    <mergeCell ref="A54:E54"/>
    <mergeCell ref="A55:E57"/>
    <mergeCell ref="A58:E58"/>
    <mergeCell ref="A59:E59"/>
    <mergeCell ref="A46:J46"/>
    <mergeCell ref="A47:E47"/>
    <mergeCell ref="A48:E48"/>
    <mergeCell ref="A49:E49"/>
    <mergeCell ref="A50:E50"/>
    <mergeCell ref="A51:E51"/>
    <mergeCell ref="A66:E66"/>
    <mergeCell ref="A68:J68"/>
    <mergeCell ref="A69:J69"/>
    <mergeCell ref="A70:E70"/>
    <mergeCell ref="A71:E71"/>
    <mergeCell ref="A72:E72"/>
    <mergeCell ref="A60:E60"/>
    <mergeCell ref="A61:E61"/>
    <mergeCell ref="A62:E62"/>
    <mergeCell ref="A63:E63"/>
    <mergeCell ref="A64:E64"/>
    <mergeCell ref="A65:E65"/>
    <mergeCell ref="A92:J92"/>
    <mergeCell ref="A93:J93"/>
    <mergeCell ref="A81:E81"/>
    <mergeCell ref="A82:E82"/>
    <mergeCell ref="A83:E83"/>
    <mergeCell ref="A84:E84"/>
    <mergeCell ref="A85:E85"/>
    <mergeCell ref="A86:E86"/>
    <mergeCell ref="A73:E73"/>
    <mergeCell ref="A74:E74"/>
    <mergeCell ref="A75:E75"/>
    <mergeCell ref="A76:E76"/>
    <mergeCell ref="A77:E77"/>
    <mergeCell ref="A78:E80"/>
    <mergeCell ref="L1:O1"/>
    <mergeCell ref="A112:J112"/>
    <mergeCell ref="A113:J113"/>
    <mergeCell ref="A114:J114"/>
    <mergeCell ref="A103:H103"/>
    <mergeCell ref="A104:H104"/>
    <mergeCell ref="A105:H105"/>
    <mergeCell ref="A106:H106"/>
    <mergeCell ref="A107:J107"/>
    <mergeCell ref="A108:J108"/>
    <mergeCell ref="A94:J94"/>
    <mergeCell ref="A95:J95"/>
    <mergeCell ref="A96:J96"/>
    <mergeCell ref="A97:J97"/>
    <mergeCell ref="A98:J98"/>
    <mergeCell ref="A99:H99"/>
    <mergeCell ref="I99:I106"/>
    <mergeCell ref="A100:H100"/>
    <mergeCell ref="A101:H101"/>
    <mergeCell ref="A102:H102"/>
    <mergeCell ref="A87:E87"/>
    <mergeCell ref="A88:E88"/>
    <mergeCell ref="A89:E89"/>
    <mergeCell ref="A91:J91"/>
  </mergeCells>
  <pageMargins left="0.51181102362204722" right="0.51181102362204722" top="0.78740157480314965" bottom="0.78740157480314965" header="0.31496062992125984" footer="0.31496062992125984"/>
  <pageSetup paperSize="9" scale="85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O131"/>
  <sheetViews>
    <sheetView topLeftCell="A73" workbookViewId="0">
      <selection activeCell="E15" sqref="E15:J15"/>
    </sheetView>
  </sheetViews>
  <sheetFormatPr defaultColWidth="9.140625" defaultRowHeight="15" x14ac:dyDescent="0.25"/>
  <cols>
    <col min="1" max="3" width="8.5703125" style="1" customWidth="1"/>
    <col min="4" max="4" width="11.5703125" style="1" bestFit="1" customWidth="1"/>
    <col min="5" max="5" width="3.5703125" style="1" customWidth="1"/>
    <col min="6" max="9" width="12.7109375" style="1" customWidth="1"/>
    <col min="10" max="11" width="14.28515625" style="1" bestFit="1" customWidth="1"/>
    <col min="12" max="12" width="23.85546875" style="1" bestFit="1" customWidth="1"/>
    <col min="13" max="16384" width="9.140625" style="1"/>
  </cols>
  <sheetData>
    <row r="5" spans="1:15" ht="15.75" thickBot="1" x14ac:dyDescent="0.3"/>
    <row r="6" spans="1:15" ht="42" customHeight="1" thickBot="1" x14ac:dyDescent="0.3">
      <c r="A6" s="114" t="s">
        <v>57</v>
      </c>
      <c r="B6" s="115"/>
      <c r="C6" s="115"/>
      <c r="D6" s="115"/>
      <c r="E6" s="115"/>
      <c r="F6" s="115"/>
      <c r="G6" s="115"/>
      <c r="H6" s="115"/>
      <c r="I6" s="115"/>
      <c r="J6" s="116"/>
      <c r="L6" s="84" t="s">
        <v>102</v>
      </c>
      <c r="M6" s="84"/>
      <c r="N6" s="84"/>
      <c r="O6" s="84"/>
    </row>
    <row r="7" spans="1:15" ht="15.75" thickBot="1" x14ac:dyDescent="0.3">
      <c r="A7" s="9"/>
      <c r="B7" s="9"/>
      <c r="C7" s="9"/>
      <c r="D7" s="9"/>
      <c r="E7" s="9"/>
      <c r="F7" s="9"/>
      <c r="G7" s="9"/>
      <c r="H7" s="9"/>
      <c r="I7" s="9"/>
      <c r="J7" s="9"/>
    </row>
    <row r="8" spans="1:15" s="8" customFormat="1" ht="21" customHeight="1" x14ac:dyDescent="0.25">
      <c r="A8" s="117" t="s">
        <v>0</v>
      </c>
      <c r="B8" s="118"/>
      <c r="C8" s="118"/>
      <c r="D8" s="118"/>
      <c r="E8" s="119" t="s">
        <v>55</v>
      </c>
      <c r="F8" s="119"/>
      <c r="G8" s="119"/>
      <c r="H8" s="119"/>
      <c r="I8" s="119"/>
      <c r="J8" s="120"/>
    </row>
    <row r="9" spans="1:15" s="8" customFormat="1" ht="42" customHeight="1" x14ac:dyDescent="0.25">
      <c r="A9" s="90" t="s">
        <v>1</v>
      </c>
      <c r="B9" s="91"/>
      <c r="C9" s="91"/>
      <c r="D9" s="91"/>
      <c r="E9" s="92" t="s">
        <v>135</v>
      </c>
      <c r="F9" s="92"/>
      <c r="G9" s="92"/>
      <c r="H9" s="92"/>
      <c r="I9" s="92"/>
      <c r="J9" s="93"/>
      <c r="L9" s="8" t="s">
        <v>103</v>
      </c>
    </row>
    <row r="10" spans="1:15" s="8" customFormat="1" ht="21" customHeight="1" x14ac:dyDescent="0.25">
      <c r="A10" s="90" t="s">
        <v>2</v>
      </c>
      <c r="B10" s="91"/>
      <c r="C10" s="91"/>
      <c r="D10" s="91"/>
      <c r="E10" s="94" t="s">
        <v>119</v>
      </c>
      <c r="F10" s="94"/>
      <c r="G10" s="94"/>
      <c r="H10" s="94"/>
      <c r="I10" s="94"/>
      <c r="J10" s="95"/>
      <c r="L10" s="8" t="s">
        <v>103</v>
      </c>
    </row>
    <row r="11" spans="1:15" s="8" customFormat="1" ht="21" customHeight="1" x14ac:dyDescent="0.25">
      <c r="A11" s="90" t="s">
        <v>91</v>
      </c>
      <c r="B11" s="91"/>
      <c r="C11" s="91"/>
      <c r="D11" s="91"/>
      <c r="E11" s="94" t="s">
        <v>136</v>
      </c>
      <c r="F11" s="94"/>
      <c r="G11" s="94"/>
      <c r="H11" s="94"/>
      <c r="I11" s="94"/>
      <c r="J11" s="95"/>
      <c r="L11" s="8" t="s">
        <v>103</v>
      </c>
    </row>
    <row r="12" spans="1:15" s="8" customFormat="1" ht="21" customHeight="1" x14ac:dyDescent="0.25">
      <c r="A12" s="90" t="s">
        <v>3</v>
      </c>
      <c r="B12" s="91"/>
      <c r="C12" s="91"/>
      <c r="D12" s="91"/>
      <c r="E12" s="94" t="s">
        <v>137</v>
      </c>
      <c r="F12" s="94"/>
      <c r="G12" s="94"/>
      <c r="H12" s="94"/>
      <c r="I12" s="94"/>
      <c r="J12" s="95"/>
      <c r="L12" s="8" t="s">
        <v>103</v>
      </c>
    </row>
    <row r="13" spans="1:15" s="8" customFormat="1" ht="21" customHeight="1" x14ac:dyDescent="0.25">
      <c r="A13" s="90" t="s">
        <v>4</v>
      </c>
      <c r="B13" s="91"/>
      <c r="C13" s="91"/>
      <c r="D13" s="91"/>
      <c r="E13" s="94" t="s">
        <v>138</v>
      </c>
      <c r="F13" s="94"/>
      <c r="G13" s="94"/>
      <c r="H13" s="94"/>
      <c r="I13" s="94"/>
      <c r="J13" s="95"/>
      <c r="L13" s="8" t="s">
        <v>103</v>
      </c>
    </row>
    <row r="14" spans="1:15" s="8" customFormat="1" ht="75" customHeight="1" x14ac:dyDescent="0.25">
      <c r="A14" s="90" t="s">
        <v>5</v>
      </c>
      <c r="B14" s="91"/>
      <c r="C14" s="91"/>
      <c r="D14" s="91"/>
      <c r="E14" s="222" t="s">
        <v>120</v>
      </c>
      <c r="F14" s="222"/>
      <c r="G14" s="222"/>
      <c r="H14" s="222"/>
      <c r="I14" s="222"/>
      <c r="J14" s="223"/>
      <c r="L14" s="8" t="s">
        <v>103</v>
      </c>
    </row>
    <row r="15" spans="1:15" s="8" customFormat="1" ht="21" customHeight="1" x14ac:dyDescent="0.25">
      <c r="A15" s="90" t="s">
        <v>6</v>
      </c>
      <c r="B15" s="91"/>
      <c r="C15" s="91"/>
      <c r="D15" s="91"/>
      <c r="E15" s="94" t="s">
        <v>158</v>
      </c>
      <c r="F15" s="94"/>
      <c r="G15" s="94"/>
      <c r="H15" s="94"/>
      <c r="I15" s="94"/>
      <c r="J15" s="95"/>
      <c r="L15" s="8" t="s">
        <v>103</v>
      </c>
    </row>
    <row r="16" spans="1:15" s="8" customFormat="1" ht="21" customHeight="1" thickBot="1" x14ac:dyDescent="0.3">
      <c r="A16" s="124" t="s">
        <v>7</v>
      </c>
      <c r="B16" s="125"/>
      <c r="C16" s="125"/>
      <c r="D16" s="125"/>
      <c r="E16" s="126" t="s">
        <v>139</v>
      </c>
      <c r="F16" s="126"/>
      <c r="G16" s="126"/>
      <c r="H16" s="126"/>
      <c r="I16" s="126"/>
      <c r="J16" s="127"/>
      <c r="L16" s="8" t="s">
        <v>103</v>
      </c>
    </row>
    <row r="17" spans="1:13" s="8" customFormat="1" ht="15.75" thickBot="1" x14ac:dyDescent="0.3">
      <c r="A17" s="10"/>
      <c r="B17" s="10"/>
      <c r="C17" s="10"/>
      <c r="D17" s="10"/>
      <c r="E17" s="11"/>
      <c r="F17" s="11"/>
      <c r="G17" s="11"/>
      <c r="H17" s="11"/>
      <c r="I17" s="11"/>
      <c r="J17" s="11"/>
    </row>
    <row r="18" spans="1:13" x14ac:dyDescent="0.25">
      <c r="A18" s="121" t="s">
        <v>8</v>
      </c>
      <c r="B18" s="122"/>
      <c r="C18" s="122"/>
      <c r="D18" s="32" t="s">
        <v>58</v>
      </c>
      <c r="E18" s="122" t="s">
        <v>9</v>
      </c>
      <c r="F18" s="122"/>
      <c r="G18" s="122" t="s">
        <v>10</v>
      </c>
      <c r="H18" s="122"/>
      <c r="I18" s="122" t="s">
        <v>11</v>
      </c>
      <c r="J18" s="123"/>
    </row>
    <row r="19" spans="1:13" x14ac:dyDescent="0.25">
      <c r="A19" s="98" t="s">
        <v>60</v>
      </c>
      <c r="B19" s="99"/>
      <c r="C19" s="99"/>
      <c r="D19" s="57" t="s">
        <v>121</v>
      </c>
      <c r="E19" s="100">
        <v>45289</v>
      </c>
      <c r="F19" s="100"/>
      <c r="G19" s="100" t="s">
        <v>122</v>
      </c>
      <c r="H19" s="101"/>
      <c r="I19" s="102">
        <v>16560</v>
      </c>
      <c r="J19" s="103"/>
      <c r="L19" s="1" t="s">
        <v>103</v>
      </c>
      <c r="M19" s="33"/>
    </row>
    <row r="20" spans="1:13" x14ac:dyDescent="0.25">
      <c r="A20" s="98" t="s">
        <v>12</v>
      </c>
      <c r="B20" s="99"/>
      <c r="C20" s="99"/>
      <c r="D20" s="15"/>
      <c r="E20" s="110"/>
      <c r="F20" s="111"/>
      <c r="G20" s="111"/>
      <c r="H20" s="111"/>
      <c r="I20" s="112"/>
      <c r="J20" s="113"/>
      <c r="L20" s="1" t="s">
        <v>103</v>
      </c>
      <c r="M20" s="34"/>
    </row>
    <row r="21" spans="1:13" ht="15.75" thickBot="1" x14ac:dyDescent="0.3">
      <c r="A21" s="128" t="s">
        <v>12</v>
      </c>
      <c r="B21" s="129"/>
      <c r="C21" s="129"/>
      <c r="D21" s="13"/>
      <c r="E21" s="130"/>
      <c r="F21" s="130"/>
      <c r="G21" s="130"/>
      <c r="H21" s="130"/>
      <c r="I21" s="130"/>
      <c r="J21" s="131"/>
      <c r="L21" s="1" t="s">
        <v>103</v>
      </c>
    </row>
    <row r="22" spans="1:13" ht="15.75" thickBot="1" x14ac:dyDescent="0.3">
      <c r="A22" s="12"/>
      <c r="B22" s="12"/>
      <c r="C22" s="12"/>
      <c r="D22" s="12"/>
      <c r="E22" s="12"/>
      <c r="F22" s="12"/>
      <c r="G22" s="12"/>
      <c r="H22" s="12"/>
      <c r="I22" s="12"/>
      <c r="J22" s="12"/>
    </row>
    <row r="23" spans="1:13" x14ac:dyDescent="0.25">
      <c r="A23" s="104" t="s">
        <v>13</v>
      </c>
      <c r="B23" s="105"/>
      <c r="C23" s="105"/>
      <c r="D23" s="105"/>
      <c r="E23" s="105"/>
      <c r="F23" s="105"/>
      <c r="G23" s="105"/>
      <c r="H23" s="105"/>
      <c r="I23" s="105"/>
      <c r="J23" s="106"/>
    </row>
    <row r="24" spans="1:13" ht="37.5" customHeight="1" x14ac:dyDescent="0.25">
      <c r="A24" s="107" t="s">
        <v>14</v>
      </c>
      <c r="B24" s="108"/>
      <c r="C24" s="108" t="s">
        <v>15</v>
      </c>
      <c r="D24" s="108"/>
      <c r="E24" s="108" t="s">
        <v>16</v>
      </c>
      <c r="F24" s="108"/>
      <c r="G24" s="108" t="s">
        <v>17</v>
      </c>
      <c r="H24" s="108"/>
      <c r="I24" s="108" t="s">
        <v>18</v>
      </c>
      <c r="J24" s="109"/>
    </row>
    <row r="25" spans="1:13" x14ac:dyDescent="0.25">
      <c r="A25" s="207">
        <f>'JAN 24'!A26:B26</f>
        <v>45296</v>
      </c>
      <c r="B25" s="208"/>
      <c r="C25" s="220">
        <f>'JAN 24'!C26:D26</f>
        <v>1380</v>
      </c>
      <c r="D25" s="208"/>
      <c r="E25" s="207" t="str">
        <f>'JAN 24'!E26:F26</f>
        <v>-</v>
      </c>
      <c r="F25" s="208"/>
      <c r="G25" s="207" t="str">
        <f>'JAN 24'!G26:H26</f>
        <v>-</v>
      </c>
      <c r="H25" s="208"/>
      <c r="I25" s="221">
        <f>'JAN 24'!I26:J26</f>
        <v>0</v>
      </c>
      <c r="J25" s="208"/>
      <c r="L25" s="1" t="s">
        <v>103</v>
      </c>
    </row>
    <row r="26" spans="1:13" x14ac:dyDescent="0.25">
      <c r="A26" s="211">
        <f>'FEV 24'!A20:B20</f>
        <v>45327</v>
      </c>
      <c r="B26" s="208"/>
      <c r="C26" s="213">
        <f>'FEV 24'!C20:D20</f>
        <v>1380</v>
      </c>
      <c r="D26" s="213"/>
      <c r="E26" s="211">
        <f>'FEV 24'!E20:F20</f>
        <v>45351</v>
      </c>
      <c r="F26" s="208"/>
      <c r="G26" s="212">
        <f>'FEV 24'!G20:H20</f>
        <v>553345000015018</v>
      </c>
      <c r="H26" s="208"/>
      <c r="I26" s="213">
        <f>'FEV 24'!I20:J20</f>
        <v>1505.5</v>
      </c>
      <c r="J26" s="214"/>
      <c r="L26" s="1" t="s">
        <v>103</v>
      </c>
    </row>
    <row r="27" spans="1:13" x14ac:dyDescent="0.25">
      <c r="A27" s="211">
        <f>'MAR 24'!A20:B20</f>
        <v>45356</v>
      </c>
      <c r="B27" s="208"/>
      <c r="C27" s="213">
        <f>'MAR 24'!C20:D20</f>
        <v>1380</v>
      </c>
      <c r="D27" s="213"/>
      <c r="E27" s="211">
        <f>'MAR 24'!E20:F20</f>
        <v>45365</v>
      </c>
      <c r="F27" s="208"/>
      <c r="G27" s="212">
        <f>'MAR 24'!G20:H20</f>
        <v>553345000015018</v>
      </c>
      <c r="H27" s="208"/>
      <c r="I27" s="213">
        <f>'MAR 24'!I20:J20</f>
        <v>2630</v>
      </c>
      <c r="J27" s="214"/>
      <c r="L27" s="1" t="s">
        <v>103</v>
      </c>
    </row>
    <row r="28" spans="1:13" x14ac:dyDescent="0.25">
      <c r="A28" s="211">
        <f>'ABRIL 24'!A20:B20</f>
        <v>45387</v>
      </c>
      <c r="B28" s="208"/>
      <c r="C28" s="210">
        <f>'ABRIL 24'!C20:D20</f>
        <v>1380</v>
      </c>
      <c r="D28" s="210"/>
      <c r="E28" s="211">
        <f>'ABRIL 24'!E20:F20</f>
        <v>45399</v>
      </c>
      <c r="F28" s="208"/>
      <c r="G28" s="212">
        <f>'ABRIL 24'!G20:H20</f>
        <v>553345000015018</v>
      </c>
      <c r="H28" s="208"/>
      <c r="I28" s="213">
        <f>'ABRIL 24'!I20:J20</f>
        <v>1380</v>
      </c>
      <c r="J28" s="214"/>
      <c r="L28" s="1" t="s">
        <v>103</v>
      </c>
    </row>
    <row r="29" spans="1:13" x14ac:dyDescent="0.25">
      <c r="A29" s="139"/>
      <c r="B29" s="140"/>
      <c r="C29" s="141"/>
      <c r="D29" s="142"/>
      <c r="E29" s="143"/>
      <c r="F29" s="140"/>
      <c r="G29" s="141"/>
      <c r="H29" s="142"/>
      <c r="I29" s="145"/>
      <c r="J29" s="219"/>
      <c r="L29" s="1" t="s">
        <v>103</v>
      </c>
      <c r="M29" s="1" t="s">
        <v>63</v>
      </c>
    </row>
    <row r="30" spans="1:13" x14ac:dyDescent="0.25">
      <c r="A30" s="144"/>
      <c r="B30" s="142"/>
      <c r="C30" s="145"/>
      <c r="D30" s="146"/>
      <c r="E30" s="141"/>
      <c r="F30" s="142"/>
      <c r="G30" s="141"/>
      <c r="H30" s="142"/>
      <c r="I30" s="145" t="str">
        <f t="shared" ref="I30:I33" si="0">IF(C30="","",C30)</f>
        <v/>
      </c>
      <c r="J30" s="219"/>
      <c r="L30" s="1" t="s">
        <v>103</v>
      </c>
    </row>
    <row r="31" spans="1:13" x14ac:dyDescent="0.25">
      <c r="A31" s="144"/>
      <c r="B31" s="142"/>
      <c r="C31" s="145"/>
      <c r="D31" s="146"/>
      <c r="E31" s="141"/>
      <c r="F31" s="142"/>
      <c r="G31" s="141"/>
      <c r="H31" s="142"/>
      <c r="I31" s="145" t="str">
        <f t="shared" si="0"/>
        <v/>
      </c>
      <c r="J31" s="219"/>
      <c r="L31" s="1" t="s">
        <v>103</v>
      </c>
    </row>
    <row r="32" spans="1:13" x14ac:dyDescent="0.25">
      <c r="A32" s="144"/>
      <c r="B32" s="142"/>
      <c r="C32" s="145"/>
      <c r="D32" s="146"/>
      <c r="E32" s="141"/>
      <c r="F32" s="142"/>
      <c r="G32" s="141"/>
      <c r="H32" s="142"/>
      <c r="I32" s="145" t="str">
        <f t="shared" si="0"/>
        <v/>
      </c>
      <c r="J32" s="219"/>
      <c r="L32" s="1" t="s">
        <v>103</v>
      </c>
    </row>
    <row r="33" spans="1:12" x14ac:dyDescent="0.25">
      <c r="A33" s="144"/>
      <c r="B33" s="142"/>
      <c r="C33" s="145"/>
      <c r="D33" s="146"/>
      <c r="E33" s="141"/>
      <c r="F33" s="142"/>
      <c r="G33" s="141"/>
      <c r="H33" s="142"/>
      <c r="I33" s="145" t="str">
        <f t="shared" si="0"/>
        <v/>
      </c>
      <c r="J33" s="219"/>
      <c r="L33" s="1" t="s">
        <v>103</v>
      </c>
    </row>
    <row r="34" spans="1:12" ht="15" customHeight="1" thickBot="1" x14ac:dyDescent="0.3">
      <c r="A34" s="152" t="s">
        <v>54</v>
      </c>
      <c r="B34" s="153"/>
      <c r="C34" s="153"/>
      <c r="D34" s="153"/>
      <c r="E34" s="153"/>
      <c r="F34" s="154"/>
      <c r="G34" s="149" t="s">
        <v>59</v>
      </c>
      <c r="H34" s="149"/>
      <c r="I34" s="150" t="s">
        <v>67</v>
      </c>
      <c r="J34" s="151"/>
    </row>
    <row r="35" spans="1:12" x14ac:dyDescent="0.25">
      <c r="A35" s="147" t="s">
        <v>72</v>
      </c>
      <c r="B35" s="148"/>
      <c r="C35" s="148"/>
      <c r="D35" s="148"/>
      <c r="E35" s="148"/>
      <c r="F35" s="148"/>
      <c r="G35" s="155"/>
      <c r="H35" s="58">
        <f>'JAN 24'!H36</f>
        <v>0</v>
      </c>
      <c r="I35" s="59">
        <f>'JAN 24'!I36</f>
        <v>1368</v>
      </c>
      <c r="J35" s="158"/>
      <c r="L35" s="1" t="s">
        <v>104</v>
      </c>
    </row>
    <row r="36" spans="1:12" x14ac:dyDescent="0.25">
      <c r="A36" s="87" t="s">
        <v>73</v>
      </c>
      <c r="B36" s="88"/>
      <c r="C36" s="88"/>
      <c r="D36" s="88"/>
      <c r="E36" s="88"/>
      <c r="F36" s="88"/>
      <c r="G36" s="156"/>
      <c r="H36" s="60"/>
      <c r="I36" s="61">
        <f>'JAN 24'!I37+'FEV 24'!I31+'MAR 24'!I31+'ABRIL 24'!I31</f>
        <v>5515.5</v>
      </c>
      <c r="J36" s="158"/>
      <c r="L36" s="1" t="s">
        <v>104</v>
      </c>
    </row>
    <row r="37" spans="1:12" ht="14.45" customHeight="1" x14ac:dyDescent="0.25">
      <c r="A37" s="160" t="s">
        <v>82</v>
      </c>
      <c r="B37" s="88"/>
      <c r="C37" s="88"/>
      <c r="D37" s="88"/>
      <c r="E37" s="88"/>
      <c r="F37" s="88"/>
      <c r="G37" s="156"/>
      <c r="H37" s="62">
        <f>'JAN 24'!H38+'FEV 24'!H32+'MAR 24'!H32+'ABRIL 24'!H32</f>
        <v>0</v>
      </c>
      <c r="I37" s="63"/>
      <c r="J37" s="158"/>
      <c r="L37" s="1" t="s">
        <v>104</v>
      </c>
    </row>
    <row r="38" spans="1:12" x14ac:dyDescent="0.25">
      <c r="A38" s="87" t="s">
        <v>83</v>
      </c>
      <c r="B38" s="88"/>
      <c r="C38" s="88"/>
      <c r="D38" s="88"/>
      <c r="E38" s="88"/>
      <c r="F38" s="88"/>
      <c r="G38" s="156"/>
      <c r="H38" s="60"/>
      <c r="I38" s="61">
        <f>'JAN 24'!I39+'FEV 24'!I33+'MAR 24'!I33+'ABRIL 24'!I33</f>
        <v>0</v>
      </c>
      <c r="J38" s="158"/>
      <c r="L38" s="1" t="s">
        <v>104</v>
      </c>
    </row>
    <row r="39" spans="1:12" ht="24" customHeight="1" x14ac:dyDescent="0.25">
      <c r="A39" s="87" t="s">
        <v>88</v>
      </c>
      <c r="B39" s="88"/>
      <c r="C39" s="88"/>
      <c r="D39" s="88"/>
      <c r="E39" s="88"/>
      <c r="F39" s="88"/>
      <c r="G39" s="156"/>
      <c r="H39" s="62">
        <f>'JAN 24'!H40+'FEV 24'!H34+'MAR 24'!H34+'ABRIL 24'!H34</f>
        <v>0</v>
      </c>
      <c r="I39" s="61">
        <f>'JAN 24'!I40+'FEV 24'!I34+'MAR 24'!I34+'ABRIL 24'!I34</f>
        <v>0</v>
      </c>
      <c r="J39" s="158"/>
      <c r="L39" s="1" t="s">
        <v>104</v>
      </c>
    </row>
    <row r="40" spans="1:12" x14ac:dyDescent="0.25">
      <c r="A40" s="87" t="s">
        <v>76</v>
      </c>
      <c r="B40" s="88"/>
      <c r="C40" s="88"/>
      <c r="D40" s="88"/>
      <c r="E40" s="88"/>
      <c r="F40" s="89"/>
      <c r="G40" s="156"/>
      <c r="H40" s="60"/>
      <c r="I40" s="61">
        <f>I35+I36+I38+I39</f>
        <v>6883.5</v>
      </c>
      <c r="J40" s="158"/>
      <c r="L40" s="1" t="s">
        <v>104</v>
      </c>
    </row>
    <row r="41" spans="1:12" x14ac:dyDescent="0.25">
      <c r="A41" s="87" t="s">
        <v>77</v>
      </c>
      <c r="B41" s="88"/>
      <c r="C41" s="88"/>
      <c r="D41" s="88"/>
      <c r="E41" s="88"/>
      <c r="F41" s="89"/>
      <c r="G41" s="156"/>
      <c r="H41" s="62">
        <v>15.7</v>
      </c>
      <c r="I41" s="60"/>
      <c r="J41" s="158"/>
      <c r="L41" s="1" t="s">
        <v>104</v>
      </c>
    </row>
    <row r="42" spans="1:12" ht="15" customHeight="1" thickBot="1" x14ac:dyDescent="0.3">
      <c r="A42" s="172" t="s">
        <v>78</v>
      </c>
      <c r="B42" s="173"/>
      <c r="C42" s="173"/>
      <c r="D42" s="173"/>
      <c r="E42" s="173"/>
      <c r="F42" s="173"/>
      <c r="G42" s="157"/>
      <c r="H42" s="64"/>
      <c r="I42" s="65">
        <f>I40+H41</f>
        <v>6899.2</v>
      </c>
      <c r="J42" s="159"/>
      <c r="L42" s="1" t="s">
        <v>104</v>
      </c>
    </row>
    <row r="44" spans="1:12" x14ac:dyDescent="0.25">
      <c r="A44" s="171" t="s">
        <v>19</v>
      </c>
      <c r="B44" s="171"/>
      <c r="C44" s="171"/>
      <c r="D44" s="171"/>
      <c r="E44" s="171"/>
      <c r="F44" s="171"/>
      <c r="G44" s="171"/>
      <c r="H44" s="171"/>
      <c r="I44" s="171"/>
      <c r="J44" s="171"/>
    </row>
    <row r="45" spans="1:12" x14ac:dyDescent="0.25">
      <c r="A45" s="171" t="s">
        <v>20</v>
      </c>
      <c r="B45" s="171"/>
      <c r="C45" s="171"/>
      <c r="D45" s="171"/>
      <c r="E45" s="171"/>
      <c r="F45" s="171"/>
      <c r="G45" s="171"/>
      <c r="H45" s="171"/>
      <c r="I45" s="171"/>
      <c r="J45" s="171"/>
    </row>
    <row r="46" spans="1:12" x14ac:dyDescent="0.25">
      <c r="A46" s="171" t="s">
        <v>21</v>
      </c>
      <c r="B46" s="171"/>
      <c r="C46" s="171"/>
      <c r="D46" s="171"/>
      <c r="E46" s="171"/>
      <c r="F46" s="171"/>
      <c r="G46" s="171"/>
      <c r="H46" s="171"/>
      <c r="I46" s="171"/>
      <c r="J46" s="171"/>
    </row>
    <row r="47" spans="1:12" ht="15.75" thickBot="1" x14ac:dyDescent="0.3"/>
    <row r="48" spans="1:12" ht="63" customHeight="1" thickBot="1" x14ac:dyDescent="0.3">
      <c r="A48" s="161" t="s">
        <v>159</v>
      </c>
      <c r="B48" s="162"/>
      <c r="C48" s="162"/>
      <c r="D48" s="162"/>
      <c r="E48" s="162"/>
      <c r="F48" s="162"/>
      <c r="G48" s="162"/>
      <c r="H48" s="162"/>
      <c r="I48" s="162"/>
      <c r="J48" s="163"/>
      <c r="L48" s="8" t="s">
        <v>103</v>
      </c>
    </row>
    <row r="49" spans="1:12" x14ac:dyDescent="0.25">
      <c r="A49" s="104" t="s">
        <v>22</v>
      </c>
      <c r="B49" s="105"/>
      <c r="C49" s="105"/>
      <c r="D49" s="105"/>
      <c r="E49" s="105"/>
      <c r="F49" s="105"/>
      <c r="G49" s="105"/>
      <c r="H49" s="105"/>
      <c r="I49" s="105"/>
      <c r="J49" s="106"/>
    </row>
    <row r="50" spans="1:12" x14ac:dyDescent="0.25">
      <c r="A50" s="165" t="s">
        <v>151</v>
      </c>
      <c r="B50" s="166"/>
      <c r="C50" s="166"/>
      <c r="D50" s="166"/>
      <c r="E50" s="166"/>
      <c r="F50" s="166"/>
      <c r="G50" s="166"/>
      <c r="H50" s="166"/>
      <c r="I50" s="166"/>
      <c r="J50" s="167"/>
    </row>
    <row r="51" spans="1:12" ht="72" x14ac:dyDescent="0.25">
      <c r="A51" s="168" t="s">
        <v>23</v>
      </c>
      <c r="B51" s="169"/>
      <c r="C51" s="169"/>
      <c r="D51" s="169"/>
      <c r="E51" s="169"/>
      <c r="F51" s="2" t="s">
        <v>24</v>
      </c>
      <c r="G51" s="2" t="s">
        <v>25</v>
      </c>
      <c r="H51" s="22" t="s">
        <v>26</v>
      </c>
      <c r="I51" s="2" t="s">
        <v>27</v>
      </c>
      <c r="J51" s="3" t="s">
        <v>28</v>
      </c>
    </row>
    <row r="52" spans="1:12" x14ac:dyDescent="0.25">
      <c r="A52" s="85" t="s">
        <v>29</v>
      </c>
      <c r="B52" s="86"/>
      <c r="C52" s="86"/>
      <c r="D52" s="86"/>
      <c r="E52" s="86"/>
      <c r="F52" s="66">
        <f>SUM('JAN 24'!F54+'FEV 24'!F48+'MAR 24'!F48+'ABRIL 24'!F48)</f>
        <v>1380</v>
      </c>
      <c r="G52" s="66">
        <f>SUM('JAN 24'!G54+'FEV 24'!G48+'MAR 24'!G48+'ABRIL 24'!G48)</f>
        <v>0</v>
      </c>
      <c r="H52" s="67">
        <f>SUM('JAN 24'!H54+'FEV 24'!H48+'MAR 24'!H48+'ABRIL 24'!H48)</f>
        <v>1380</v>
      </c>
      <c r="I52" s="66">
        <f>SUM('JAN 24'!I54+'FEV 24'!I48+'MAR 24'!I48+'ABRIL 24'!I48)</f>
        <v>1380</v>
      </c>
      <c r="J52" s="68">
        <v>0</v>
      </c>
      <c r="L52" s="1" t="s">
        <v>103</v>
      </c>
    </row>
    <row r="53" spans="1:12" x14ac:dyDescent="0.25">
      <c r="A53" s="85" t="s">
        <v>30</v>
      </c>
      <c r="B53" s="86"/>
      <c r="C53" s="86"/>
      <c r="D53" s="86"/>
      <c r="E53" s="86"/>
      <c r="F53" s="66">
        <v>0</v>
      </c>
      <c r="G53" s="66">
        <v>0</v>
      </c>
      <c r="H53" s="67">
        <f>'JAN 24'!H55+'FEV 24'!H49+'MAR 24'!H49+'ABRIL 24'!H49</f>
        <v>0</v>
      </c>
      <c r="I53" s="66">
        <f t="shared" ref="I53:I69" si="1">G53+H53</f>
        <v>0</v>
      </c>
      <c r="J53" s="68">
        <v>0</v>
      </c>
      <c r="L53" s="1" t="s">
        <v>103</v>
      </c>
    </row>
    <row r="54" spans="1:12" x14ac:dyDescent="0.25">
      <c r="A54" s="85" t="s">
        <v>31</v>
      </c>
      <c r="B54" s="86"/>
      <c r="C54" s="86"/>
      <c r="D54" s="86"/>
      <c r="E54" s="86"/>
      <c r="F54" s="66">
        <f>SUM('JAN 24'!F56+'FEV 24'!F50+'MAR 24'!F50+'ABRIL 24'!F50)</f>
        <v>0</v>
      </c>
      <c r="G54" s="66">
        <f>SUM('JAN 24'!G56+'FEV 24'!G50+'MAR 24'!G50+'ABRIL 24'!G50)</f>
        <v>0</v>
      </c>
      <c r="H54" s="67">
        <f>SUM('JAN 24'!H56+'FEV 24'!H50+'MAR 24'!H50+'ABRIL 24'!H50)</f>
        <v>0</v>
      </c>
      <c r="I54" s="66">
        <f>SUM('JAN 24'!I56+'FEV 24'!I50+'MAR 24'!I50+'ABRIL 24'!I50)</f>
        <v>0</v>
      </c>
      <c r="J54" s="68">
        <v>0</v>
      </c>
      <c r="L54" s="1" t="s">
        <v>103</v>
      </c>
    </row>
    <row r="55" spans="1:12" x14ac:dyDescent="0.25">
      <c r="A55" s="85" t="s">
        <v>32</v>
      </c>
      <c r="B55" s="86"/>
      <c r="C55" s="86"/>
      <c r="D55" s="86"/>
      <c r="E55" s="86"/>
      <c r="F55" s="66">
        <v>0</v>
      </c>
      <c r="G55" s="66">
        <v>0</v>
      </c>
      <c r="H55" s="67">
        <f>'JAN 24'!H57+'FEV 24'!H51+'MAR 24'!H51+'ABRIL 24'!H51</f>
        <v>0</v>
      </c>
      <c r="I55" s="66">
        <f t="shared" si="1"/>
        <v>0</v>
      </c>
      <c r="J55" s="68">
        <v>0</v>
      </c>
      <c r="L55" s="1" t="s">
        <v>103</v>
      </c>
    </row>
    <row r="56" spans="1:12" x14ac:dyDescent="0.25">
      <c r="A56" s="85" t="s">
        <v>33</v>
      </c>
      <c r="B56" s="86"/>
      <c r="C56" s="86"/>
      <c r="D56" s="86"/>
      <c r="E56" s="86"/>
      <c r="F56" s="66">
        <f>SUM('JAN 24'!F58+'FEV 24'!F52+'MAR 24'!F52+'ABRIL 24'!F52)</f>
        <v>0</v>
      </c>
      <c r="G56" s="66">
        <v>0</v>
      </c>
      <c r="H56" s="67">
        <f>'JAN 24'!H58+'FEV 24'!H52+'MAR 24'!H52+'ABRIL 24'!H52</f>
        <v>0</v>
      </c>
      <c r="I56" s="66">
        <f t="shared" si="1"/>
        <v>0</v>
      </c>
      <c r="J56" s="68">
        <v>0</v>
      </c>
      <c r="L56" s="1" t="s">
        <v>103</v>
      </c>
    </row>
    <row r="57" spans="1:12" x14ac:dyDescent="0.25">
      <c r="A57" s="85" t="s">
        <v>34</v>
      </c>
      <c r="B57" s="86"/>
      <c r="C57" s="86"/>
      <c r="D57" s="86"/>
      <c r="E57" s="86"/>
      <c r="F57" s="66">
        <v>0</v>
      </c>
      <c r="G57" s="66">
        <v>0</v>
      </c>
      <c r="H57" s="67">
        <f>'JAN 24'!H59+'FEV 24'!H53+'MAR 24'!H53+'ABRIL 24'!H53</f>
        <v>0</v>
      </c>
      <c r="I57" s="66">
        <f t="shared" si="1"/>
        <v>0</v>
      </c>
      <c r="J57" s="68">
        <v>0</v>
      </c>
      <c r="L57" s="1" t="s">
        <v>103</v>
      </c>
    </row>
    <row r="58" spans="1:12" x14ac:dyDescent="0.25">
      <c r="A58" s="85" t="s">
        <v>35</v>
      </c>
      <c r="B58" s="86"/>
      <c r="C58" s="86"/>
      <c r="D58" s="86"/>
      <c r="E58" s="86"/>
      <c r="F58" s="66">
        <v>0</v>
      </c>
      <c r="G58" s="66">
        <v>0</v>
      </c>
      <c r="H58" s="67">
        <f>'JAN 24'!H60+'FEV 24'!H54+'MAR 24'!H54+'ABRIL 24'!H54</f>
        <v>0</v>
      </c>
      <c r="I58" s="66">
        <f t="shared" si="1"/>
        <v>0</v>
      </c>
      <c r="J58" s="68">
        <v>0</v>
      </c>
      <c r="L58" s="1" t="s">
        <v>103</v>
      </c>
    </row>
    <row r="59" spans="1:12" ht="15" customHeight="1" x14ac:dyDescent="0.25">
      <c r="A59" s="176" t="s">
        <v>64</v>
      </c>
      <c r="B59" s="177"/>
      <c r="C59" s="177"/>
      <c r="D59" s="177"/>
      <c r="E59" s="178"/>
      <c r="F59" s="66">
        <v>0</v>
      </c>
      <c r="G59" s="66">
        <v>0</v>
      </c>
      <c r="H59" s="67">
        <f>'JAN 24'!H61+'FEV 24'!H55+'MAR 24'!H55+'ABRIL 24'!H55</f>
        <v>0</v>
      </c>
      <c r="I59" s="66">
        <f t="shared" si="1"/>
        <v>0</v>
      </c>
      <c r="J59" s="68">
        <v>0</v>
      </c>
      <c r="L59" s="1" t="s">
        <v>103</v>
      </c>
    </row>
    <row r="60" spans="1:12" x14ac:dyDescent="0.25">
      <c r="A60" s="179"/>
      <c r="B60" s="180"/>
      <c r="C60" s="180"/>
      <c r="D60" s="180"/>
      <c r="E60" s="181"/>
      <c r="F60" s="66">
        <v>0</v>
      </c>
      <c r="G60" s="66">
        <v>0</v>
      </c>
      <c r="H60" s="67">
        <f>'JAN 24'!H62+'FEV 24'!H56+'MAR 24'!H56+'ABRIL 24'!H56</f>
        <v>0</v>
      </c>
      <c r="I60" s="66">
        <f t="shared" si="1"/>
        <v>0</v>
      </c>
      <c r="J60" s="68">
        <v>0</v>
      </c>
      <c r="L60" s="1" t="s">
        <v>103</v>
      </c>
    </row>
    <row r="61" spans="1:12" x14ac:dyDescent="0.25">
      <c r="A61" s="182"/>
      <c r="B61" s="183"/>
      <c r="C61" s="183"/>
      <c r="D61" s="183"/>
      <c r="E61" s="184"/>
      <c r="F61" s="66">
        <v>0</v>
      </c>
      <c r="G61" s="66">
        <v>0</v>
      </c>
      <c r="H61" s="67">
        <f>'JAN 24'!H63+'FEV 24'!H57+'MAR 24'!H57+'ABRIL 24'!H57</f>
        <v>0</v>
      </c>
      <c r="I61" s="66">
        <f t="shared" si="1"/>
        <v>0</v>
      </c>
      <c r="J61" s="68">
        <v>0</v>
      </c>
      <c r="L61" s="1" t="s">
        <v>103</v>
      </c>
    </row>
    <row r="62" spans="1:12" x14ac:dyDescent="0.25">
      <c r="A62" s="85" t="s">
        <v>36</v>
      </c>
      <c r="B62" s="86"/>
      <c r="C62" s="86"/>
      <c r="D62" s="86"/>
      <c r="E62" s="86"/>
      <c r="F62" s="66">
        <v>0</v>
      </c>
      <c r="G62" s="66">
        <v>0</v>
      </c>
      <c r="H62" s="67">
        <f>'JAN 24'!H64+'FEV 24'!H58+'MAR 24'!H58+'ABRIL 24'!H58</f>
        <v>0</v>
      </c>
      <c r="I62" s="66">
        <f t="shared" si="1"/>
        <v>0</v>
      </c>
      <c r="J62" s="68">
        <v>0</v>
      </c>
      <c r="L62" s="1" t="s">
        <v>103</v>
      </c>
    </row>
    <row r="63" spans="1:12" x14ac:dyDescent="0.25">
      <c r="A63" s="85" t="s">
        <v>37</v>
      </c>
      <c r="B63" s="86"/>
      <c r="C63" s="86"/>
      <c r="D63" s="86"/>
      <c r="E63" s="86"/>
      <c r="F63" s="66">
        <v>0</v>
      </c>
      <c r="G63" s="66">
        <v>0</v>
      </c>
      <c r="H63" s="67">
        <f>'JAN 24'!H65+'FEV 24'!H59+'MAR 24'!H59+'ABRIL 24'!H59</f>
        <v>0</v>
      </c>
      <c r="I63" s="66">
        <f t="shared" si="1"/>
        <v>0</v>
      </c>
      <c r="J63" s="68">
        <v>0</v>
      </c>
      <c r="L63" s="1" t="s">
        <v>103</v>
      </c>
    </row>
    <row r="64" spans="1:12" x14ac:dyDescent="0.25">
      <c r="A64" s="85" t="s">
        <v>38</v>
      </c>
      <c r="B64" s="86"/>
      <c r="C64" s="86"/>
      <c r="D64" s="86"/>
      <c r="E64" s="86"/>
      <c r="F64" s="66">
        <v>0</v>
      </c>
      <c r="G64" s="66">
        <v>0</v>
      </c>
      <c r="H64" s="67">
        <f>'JAN 24'!H66+'FEV 24'!H60+'MAR 24'!H60+'ABRIL 24'!H60</f>
        <v>0</v>
      </c>
      <c r="I64" s="66">
        <f t="shared" si="1"/>
        <v>0</v>
      </c>
      <c r="J64" s="68">
        <v>0</v>
      </c>
      <c r="L64" s="1" t="s">
        <v>103</v>
      </c>
    </row>
    <row r="65" spans="1:12" x14ac:dyDescent="0.25">
      <c r="A65" s="85" t="s">
        <v>39</v>
      </c>
      <c r="B65" s="86"/>
      <c r="C65" s="86"/>
      <c r="D65" s="86"/>
      <c r="E65" s="86"/>
      <c r="F65" s="66">
        <v>0</v>
      </c>
      <c r="G65" s="66">
        <v>0</v>
      </c>
      <c r="H65" s="67">
        <f>'JAN 24'!H67+'FEV 24'!H61+'MAR 24'!H61+'ABRIL 24'!H61</f>
        <v>0</v>
      </c>
      <c r="I65" s="66">
        <f t="shared" si="1"/>
        <v>0</v>
      </c>
      <c r="J65" s="68">
        <v>0</v>
      </c>
      <c r="L65" s="1" t="s">
        <v>103</v>
      </c>
    </row>
    <row r="66" spans="1:12" x14ac:dyDescent="0.25">
      <c r="A66" s="85" t="s">
        <v>40</v>
      </c>
      <c r="B66" s="86"/>
      <c r="C66" s="86"/>
      <c r="D66" s="86"/>
      <c r="E66" s="86"/>
      <c r="F66" s="66">
        <v>0</v>
      </c>
      <c r="G66" s="66">
        <v>0</v>
      </c>
      <c r="H66" s="67">
        <f>'JAN 24'!H68+'FEV 24'!H62+'MAR 24'!H62+'ABRIL 24'!H62</f>
        <v>0</v>
      </c>
      <c r="I66" s="66">
        <f t="shared" si="1"/>
        <v>0</v>
      </c>
      <c r="J66" s="68">
        <v>0</v>
      </c>
      <c r="L66" s="1" t="s">
        <v>103</v>
      </c>
    </row>
    <row r="67" spans="1:12" x14ac:dyDescent="0.25">
      <c r="A67" s="85" t="s">
        <v>41</v>
      </c>
      <c r="B67" s="86"/>
      <c r="C67" s="86"/>
      <c r="D67" s="86"/>
      <c r="E67" s="86"/>
      <c r="F67" s="66">
        <v>0</v>
      </c>
      <c r="G67" s="66">
        <v>0</v>
      </c>
      <c r="H67" s="67">
        <f>'JAN 24'!H69+'FEV 24'!H63+'MAR 24'!H63+'ABRIL 24'!H63</f>
        <v>0</v>
      </c>
      <c r="I67" s="66">
        <f t="shared" si="1"/>
        <v>0</v>
      </c>
      <c r="J67" s="68">
        <v>0</v>
      </c>
      <c r="L67" s="1" t="s">
        <v>103</v>
      </c>
    </row>
    <row r="68" spans="1:12" x14ac:dyDescent="0.25">
      <c r="A68" s="85" t="s">
        <v>42</v>
      </c>
      <c r="B68" s="86"/>
      <c r="C68" s="86"/>
      <c r="D68" s="86"/>
      <c r="E68" s="86"/>
      <c r="F68" s="66">
        <v>0</v>
      </c>
      <c r="G68" s="66">
        <v>0</v>
      </c>
      <c r="H68" s="67">
        <f>'JAN 24'!H70+'FEV 24'!H64+'MAR 24'!H64+'ABRIL 24'!H64</f>
        <v>26.799999999999997</v>
      </c>
      <c r="I68" s="66">
        <f t="shared" si="1"/>
        <v>26.799999999999997</v>
      </c>
      <c r="J68" s="68">
        <v>0</v>
      </c>
      <c r="L68" s="1" t="s">
        <v>103</v>
      </c>
    </row>
    <row r="69" spans="1:12" x14ac:dyDescent="0.25">
      <c r="A69" s="85" t="s">
        <v>43</v>
      </c>
      <c r="B69" s="86"/>
      <c r="C69" s="86"/>
      <c r="D69" s="86"/>
      <c r="E69" s="86"/>
      <c r="F69" s="66">
        <v>0</v>
      </c>
      <c r="G69" s="66">
        <v>0</v>
      </c>
      <c r="H69" s="67">
        <f>'JAN 24'!H71+'FEV 24'!H65+'MAR 24'!H65+'ABRIL 24'!H65</f>
        <v>0</v>
      </c>
      <c r="I69" s="66">
        <f t="shared" si="1"/>
        <v>0</v>
      </c>
      <c r="J69" s="68">
        <v>0</v>
      </c>
      <c r="L69" s="1" t="s">
        <v>103</v>
      </c>
    </row>
    <row r="70" spans="1:12" ht="15.75" thickBot="1" x14ac:dyDescent="0.3">
      <c r="A70" s="174" t="s">
        <v>44</v>
      </c>
      <c r="B70" s="175"/>
      <c r="C70" s="175"/>
      <c r="D70" s="175"/>
      <c r="E70" s="175"/>
      <c r="F70" s="69">
        <f>I70</f>
        <v>1406.8</v>
      </c>
      <c r="G70" s="69">
        <f t="shared" ref="G70:J70" si="2">SUM(G52:G69)</f>
        <v>0</v>
      </c>
      <c r="H70" s="70">
        <f t="shared" si="2"/>
        <v>1406.8</v>
      </c>
      <c r="I70" s="69">
        <f t="shared" si="2"/>
        <v>1406.8</v>
      </c>
      <c r="J70" s="71">
        <f t="shared" si="2"/>
        <v>0</v>
      </c>
      <c r="L70" s="1" t="s">
        <v>104</v>
      </c>
    </row>
    <row r="71" spans="1:12" ht="15.75" thickBot="1" x14ac:dyDescent="0.3">
      <c r="A71" s="16"/>
      <c r="B71" s="16"/>
      <c r="C71" s="16"/>
      <c r="D71" s="16"/>
      <c r="E71" s="16"/>
      <c r="F71" s="17"/>
      <c r="G71" s="17"/>
      <c r="H71" s="17"/>
      <c r="I71" s="17"/>
      <c r="J71" s="17"/>
    </row>
    <row r="72" spans="1:12" x14ac:dyDescent="0.25">
      <c r="A72" s="104" t="s">
        <v>22</v>
      </c>
      <c r="B72" s="105"/>
      <c r="C72" s="105"/>
      <c r="D72" s="105"/>
      <c r="E72" s="105"/>
      <c r="F72" s="105"/>
      <c r="G72" s="105"/>
      <c r="H72" s="105"/>
      <c r="I72" s="105"/>
      <c r="J72" s="106"/>
    </row>
    <row r="73" spans="1:12" x14ac:dyDescent="0.25">
      <c r="A73" s="187" t="s">
        <v>65</v>
      </c>
      <c r="B73" s="188"/>
      <c r="C73" s="188"/>
      <c r="D73" s="188"/>
      <c r="E73" s="188"/>
      <c r="F73" s="188"/>
      <c r="G73" s="188"/>
      <c r="H73" s="188"/>
      <c r="I73" s="188"/>
      <c r="J73" s="189"/>
    </row>
    <row r="74" spans="1:12" ht="72" x14ac:dyDescent="0.25">
      <c r="A74" s="168" t="s">
        <v>23</v>
      </c>
      <c r="B74" s="169"/>
      <c r="C74" s="169"/>
      <c r="D74" s="169"/>
      <c r="E74" s="169"/>
      <c r="F74" s="2" t="s">
        <v>24</v>
      </c>
      <c r="G74" s="2" t="s">
        <v>25</v>
      </c>
      <c r="H74" s="2" t="s">
        <v>26</v>
      </c>
      <c r="I74" s="2" t="s">
        <v>27</v>
      </c>
      <c r="J74" s="3" t="s">
        <v>28</v>
      </c>
    </row>
    <row r="75" spans="1:12" x14ac:dyDescent="0.25">
      <c r="A75" s="85" t="s">
        <v>29</v>
      </c>
      <c r="B75" s="86"/>
      <c r="C75" s="86"/>
      <c r="D75" s="86"/>
      <c r="E75" s="86"/>
      <c r="F75" s="66">
        <v>0</v>
      </c>
      <c r="G75" s="66">
        <v>0</v>
      </c>
      <c r="H75" s="67">
        <f>'JAN 24'!H77+'FEV 24'!H71+'MAR 24'!H71+'ABRIL 24'!H71</f>
        <v>0</v>
      </c>
      <c r="I75" s="66">
        <f>G75+H75</f>
        <v>0</v>
      </c>
      <c r="J75" s="68">
        <v>0</v>
      </c>
      <c r="L75" s="1" t="s">
        <v>103</v>
      </c>
    </row>
    <row r="76" spans="1:12" x14ac:dyDescent="0.25">
      <c r="A76" s="85" t="s">
        <v>30</v>
      </c>
      <c r="B76" s="86"/>
      <c r="C76" s="86"/>
      <c r="D76" s="86"/>
      <c r="E76" s="86"/>
      <c r="F76" s="66">
        <v>0</v>
      </c>
      <c r="G76" s="66">
        <v>0</v>
      </c>
      <c r="H76" s="67">
        <f>'JAN 24'!H78+'FEV 24'!H72+'MAR 24'!H72+'ABRIL 24'!H72</f>
        <v>0</v>
      </c>
      <c r="I76" s="66">
        <f t="shared" ref="I76:I90" si="3">G76+H76</f>
        <v>0</v>
      </c>
      <c r="J76" s="68">
        <v>0</v>
      </c>
      <c r="L76" s="1" t="s">
        <v>103</v>
      </c>
    </row>
    <row r="77" spans="1:12" x14ac:dyDescent="0.25">
      <c r="A77" s="85" t="s">
        <v>31</v>
      </c>
      <c r="B77" s="86"/>
      <c r="C77" s="86"/>
      <c r="D77" s="86"/>
      <c r="E77" s="86"/>
      <c r="F77" s="66">
        <v>0</v>
      </c>
      <c r="G77" s="66">
        <v>0</v>
      </c>
      <c r="H77" s="67">
        <f>'JAN 24'!H79+'FEV 24'!H73+'MAR 24'!H73+'ABRIL 24'!H73</f>
        <v>0</v>
      </c>
      <c r="I77" s="66">
        <f t="shared" si="3"/>
        <v>0</v>
      </c>
      <c r="J77" s="68">
        <v>0</v>
      </c>
      <c r="L77" s="1" t="s">
        <v>103</v>
      </c>
    </row>
    <row r="78" spans="1:12" x14ac:dyDescent="0.25">
      <c r="A78" s="85" t="s">
        <v>32</v>
      </c>
      <c r="B78" s="86"/>
      <c r="C78" s="86"/>
      <c r="D78" s="86"/>
      <c r="E78" s="86"/>
      <c r="F78" s="66">
        <v>0</v>
      </c>
      <c r="G78" s="66">
        <v>0</v>
      </c>
      <c r="H78" s="67">
        <f>'JAN 24'!H80+'FEV 24'!H74+'MAR 24'!H74+'ABRIL 24'!H74</f>
        <v>0</v>
      </c>
      <c r="I78" s="66">
        <f t="shared" si="3"/>
        <v>0</v>
      </c>
      <c r="J78" s="68">
        <v>0</v>
      </c>
      <c r="L78" s="1" t="s">
        <v>103</v>
      </c>
    </row>
    <row r="79" spans="1:12" x14ac:dyDescent="0.25">
      <c r="A79" s="85" t="s">
        <v>33</v>
      </c>
      <c r="B79" s="86"/>
      <c r="C79" s="86"/>
      <c r="D79" s="86"/>
      <c r="E79" s="86"/>
      <c r="F79" s="66">
        <v>0</v>
      </c>
      <c r="G79" s="66">
        <v>0</v>
      </c>
      <c r="H79" s="67">
        <f>'JAN 24'!H81+'FEV 24'!H75+'MAR 24'!H75+'ABRIL 24'!H75</f>
        <v>0</v>
      </c>
      <c r="I79" s="66">
        <f t="shared" si="3"/>
        <v>0</v>
      </c>
      <c r="J79" s="68">
        <v>0</v>
      </c>
      <c r="L79" s="1" t="s">
        <v>103</v>
      </c>
    </row>
    <row r="80" spans="1:12" x14ac:dyDescent="0.25">
      <c r="A80" s="85" t="s">
        <v>34</v>
      </c>
      <c r="B80" s="86"/>
      <c r="C80" s="86"/>
      <c r="D80" s="86"/>
      <c r="E80" s="86"/>
      <c r="F80" s="66">
        <v>0</v>
      </c>
      <c r="G80" s="66">
        <v>0</v>
      </c>
      <c r="H80" s="67">
        <f>'JAN 24'!H82+'FEV 24'!H76+'MAR 24'!H76+'ABRIL 24'!H76</f>
        <v>0</v>
      </c>
      <c r="I80" s="66">
        <f t="shared" si="3"/>
        <v>0</v>
      </c>
      <c r="J80" s="68">
        <v>0</v>
      </c>
      <c r="L80" s="1" t="s">
        <v>103</v>
      </c>
    </row>
    <row r="81" spans="1:12" x14ac:dyDescent="0.25">
      <c r="A81" s="85" t="s">
        <v>35</v>
      </c>
      <c r="B81" s="86"/>
      <c r="C81" s="86"/>
      <c r="D81" s="86"/>
      <c r="E81" s="86"/>
      <c r="F81" s="66">
        <v>0</v>
      </c>
      <c r="G81" s="66">
        <v>0</v>
      </c>
      <c r="H81" s="67">
        <f>'JAN 24'!H83+'FEV 24'!H77+'MAR 24'!H77+'ABRIL 24'!H77</f>
        <v>0</v>
      </c>
      <c r="I81" s="66">
        <f t="shared" si="3"/>
        <v>0</v>
      </c>
      <c r="J81" s="68">
        <v>0</v>
      </c>
      <c r="L81" s="1" t="s">
        <v>103</v>
      </c>
    </row>
    <row r="82" spans="1:12" x14ac:dyDescent="0.25">
      <c r="A82" s="176" t="s">
        <v>89</v>
      </c>
      <c r="B82" s="177"/>
      <c r="C82" s="177"/>
      <c r="D82" s="177"/>
      <c r="E82" s="178"/>
      <c r="F82" s="66">
        <v>0</v>
      </c>
      <c r="G82" s="66">
        <v>0</v>
      </c>
      <c r="H82" s="67">
        <f>'JAN 24'!H84+'FEV 24'!H78+'MAR 24'!H78+'ABRIL 24'!H78</f>
        <v>0</v>
      </c>
      <c r="I82" s="66">
        <f t="shared" si="3"/>
        <v>0</v>
      </c>
      <c r="J82" s="68">
        <v>0</v>
      </c>
      <c r="L82" s="1" t="s">
        <v>103</v>
      </c>
    </row>
    <row r="83" spans="1:12" x14ac:dyDescent="0.25">
      <c r="A83" s="179"/>
      <c r="B83" s="180"/>
      <c r="C83" s="180"/>
      <c r="D83" s="180"/>
      <c r="E83" s="181"/>
      <c r="F83" s="66">
        <v>0</v>
      </c>
      <c r="G83" s="66">
        <v>0</v>
      </c>
      <c r="H83" s="67">
        <f>'JAN 24'!H85+'FEV 24'!H79+'MAR 24'!H79+'ABRIL 24'!H79</f>
        <v>0</v>
      </c>
      <c r="I83" s="66">
        <f t="shared" si="3"/>
        <v>0</v>
      </c>
      <c r="J83" s="68">
        <v>0</v>
      </c>
      <c r="L83" s="1" t="s">
        <v>103</v>
      </c>
    </row>
    <row r="84" spans="1:12" ht="27.75" customHeight="1" x14ac:dyDescent="0.25">
      <c r="A84" s="182"/>
      <c r="B84" s="183"/>
      <c r="C84" s="183"/>
      <c r="D84" s="183"/>
      <c r="E84" s="184"/>
      <c r="F84" s="66">
        <v>0</v>
      </c>
      <c r="G84" s="66">
        <v>0</v>
      </c>
      <c r="H84" s="67">
        <f>'JAN 24'!H86+'FEV 24'!H80+'MAR 24'!H80+'ABRIL 24'!H80</f>
        <v>0</v>
      </c>
      <c r="I84" s="66">
        <f t="shared" si="3"/>
        <v>0</v>
      </c>
      <c r="J84" s="68">
        <v>0</v>
      </c>
      <c r="L84" s="1" t="s">
        <v>103</v>
      </c>
    </row>
    <row r="85" spans="1:12" x14ac:dyDescent="0.25">
      <c r="A85" s="85" t="s">
        <v>36</v>
      </c>
      <c r="B85" s="86"/>
      <c r="C85" s="86"/>
      <c r="D85" s="86"/>
      <c r="E85" s="86"/>
      <c r="F85" s="66">
        <v>0</v>
      </c>
      <c r="G85" s="66">
        <v>0</v>
      </c>
      <c r="H85" s="67">
        <f>'JAN 24'!H87+'FEV 24'!H81+'MAR 24'!H81+'ABRIL 24'!H81</f>
        <v>0</v>
      </c>
      <c r="I85" s="66">
        <f t="shared" si="3"/>
        <v>0</v>
      </c>
      <c r="J85" s="68">
        <v>0</v>
      </c>
      <c r="L85" s="1" t="s">
        <v>103</v>
      </c>
    </row>
    <row r="86" spans="1:12" x14ac:dyDescent="0.25">
      <c r="A86" s="85" t="s">
        <v>37</v>
      </c>
      <c r="B86" s="86"/>
      <c r="C86" s="86"/>
      <c r="D86" s="86"/>
      <c r="E86" s="86"/>
      <c r="F86" s="66">
        <v>0</v>
      </c>
      <c r="G86" s="66">
        <v>0</v>
      </c>
      <c r="H86" s="67">
        <f>'JAN 24'!H88+'FEV 24'!H82+'MAR 24'!H82+'ABRIL 24'!H82</f>
        <v>0</v>
      </c>
      <c r="I86" s="66">
        <f t="shared" si="3"/>
        <v>0</v>
      </c>
      <c r="J86" s="68">
        <v>0</v>
      </c>
      <c r="L86" s="1" t="s">
        <v>103</v>
      </c>
    </row>
    <row r="87" spans="1:12" x14ac:dyDescent="0.25">
      <c r="A87" s="85" t="s">
        <v>38</v>
      </c>
      <c r="B87" s="86"/>
      <c r="C87" s="86"/>
      <c r="D87" s="86"/>
      <c r="E87" s="86"/>
      <c r="F87" s="66">
        <v>0</v>
      </c>
      <c r="G87" s="66">
        <v>0</v>
      </c>
      <c r="H87" s="67">
        <f>'JAN 24'!H89+'FEV 24'!H83+'MAR 24'!H83+'ABRIL 24'!H83</f>
        <v>0</v>
      </c>
      <c r="I87" s="66">
        <f t="shared" si="3"/>
        <v>0</v>
      </c>
      <c r="J87" s="68">
        <v>0</v>
      </c>
      <c r="L87" s="1" t="s">
        <v>103</v>
      </c>
    </row>
    <row r="88" spans="1:12" x14ac:dyDescent="0.25">
      <c r="A88" s="85" t="s">
        <v>39</v>
      </c>
      <c r="B88" s="86"/>
      <c r="C88" s="86"/>
      <c r="D88" s="86"/>
      <c r="E88" s="86"/>
      <c r="F88" s="66">
        <v>0</v>
      </c>
      <c r="G88" s="66">
        <v>0</v>
      </c>
      <c r="H88" s="67">
        <f>'JAN 24'!H90+'FEV 24'!H84+'MAR 24'!H84+'ABRIL 24'!H84</f>
        <v>0</v>
      </c>
      <c r="I88" s="66">
        <f t="shared" si="3"/>
        <v>0</v>
      </c>
      <c r="J88" s="68">
        <v>0</v>
      </c>
      <c r="L88" s="1" t="s">
        <v>103</v>
      </c>
    </row>
    <row r="89" spans="1:12" x14ac:dyDescent="0.25">
      <c r="A89" s="85" t="s">
        <v>40</v>
      </c>
      <c r="B89" s="86"/>
      <c r="C89" s="86"/>
      <c r="D89" s="86"/>
      <c r="E89" s="86"/>
      <c r="F89" s="66">
        <v>0</v>
      </c>
      <c r="G89" s="66">
        <v>0</v>
      </c>
      <c r="H89" s="67">
        <f>'JAN 24'!H91+'FEV 24'!H85+'MAR 24'!H85+'ABRIL 24'!H85</f>
        <v>0</v>
      </c>
      <c r="I89" s="66">
        <f t="shared" si="3"/>
        <v>0</v>
      </c>
      <c r="J89" s="68">
        <v>0</v>
      </c>
      <c r="L89" s="1" t="s">
        <v>103</v>
      </c>
    </row>
    <row r="90" spans="1:12" x14ac:dyDescent="0.25">
      <c r="A90" s="85" t="s">
        <v>41</v>
      </c>
      <c r="B90" s="86"/>
      <c r="C90" s="86"/>
      <c r="D90" s="86"/>
      <c r="E90" s="86"/>
      <c r="F90" s="66">
        <v>0</v>
      </c>
      <c r="G90" s="66">
        <v>0</v>
      </c>
      <c r="H90" s="67">
        <f>'JAN 24'!H92+'FEV 24'!H86+'MAR 24'!H86+'ABRIL 24'!H86</f>
        <v>0</v>
      </c>
      <c r="I90" s="66">
        <f t="shared" si="3"/>
        <v>0</v>
      </c>
      <c r="J90" s="68">
        <v>0</v>
      </c>
      <c r="L90" s="1" t="s">
        <v>103</v>
      </c>
    </row>
    <row r="91" spans="1:12" x14ac:dyDescent="0.25">
      <c r="A91" s="85" t="s">
        <v>42</v>
      </c>
      <c r="B91" s="86"/>
      <c r="C91" s="86"/>
      <c r="D91" s="86"/>
      <c r="E91" s="86"/>
      <c r="F91" s="66">
        <v>0</v>
      </c>
      <c r="G91" s="66">
        <v>0</v>
      </c>
      <c r="H91" s="67">
        <v>0</v>
      </c>
      <c r="I91" s="66">
        <f>G91+H91</f>
        <v>0</v>
      </c>
      <c r="J91" s="68">
        <v>0</v>
      </c>
      <c r="L91" s="1" t="s">
        <v>103</v>
      </c>
    </row>
    <row r="92" spans="1:12" x14ac:dyDescent="0.25">
      <c r="A92" s="85" t="s">
        <v>43</v>
      </c>
      <c r="B92" s="86"/>
      <c r="C92" s="86"/>
      <c r="D92" s="86"/>
      <c r="E92" s="86"/>
      <c r="F92" s="66">
        <v>0</v>
      </c>
      <c r="G92" s="66">
        <v>0</v>
      </c>
      <c r="H92" s="67">
        <v>0</v>
      </c>
      <c r="I92" s="66">
        <v>0</v>
      </c>
      <c r="J92" s="68">
        <v>0</v>
      </c>
      <c r="L92" s="1" t="s">
        <v>103</v>
      </c>
    </row>
    <row r="93" spans="1:12" ht="15.75" thickBot="1" x14ac:dyDescent="0.3">
      <c r="A93" s="174" t="s">
        <v>44</v>
      </c>
      <c r="B93" s="175"/>
      <c r="C93" s="175"/>
      <c r="D93" s="175"/>
      <c r="E93" s="175"/>
      <c r="F93" s="69">
        <f>I93</f>
        <v>0</v>
      </c>
      <c r="G93" s="69">
        <f t="shared" ref="G93:J93" si="4">SUM(G75:G92)</f>
        <v>0</v>
      </c>
      <c r="H93" s="67">
        <f>SUM(H75:H92)</f>
        <v>0</v>
      </c>
      <c r="I93" s="69">
        <f>SUM(I75:I92)</f>
        <v>0</v>
      </c>
      <c r="J93" s="71">
        <f t="shared" si="4"/>
        <v>0</v>
      </c>
      <c r="L93" s="1" t="s">
        <v>105</v>
      </c>
    </row>
    <row r="94" spans="1:12" x14ac:dyDescent="0.25">
      <c r="A94" s="16"/>
      <c r="B94" s="16"/>
      <c r="C94" s="16"/>
      <c r="D94" s="16"/>
      <c r="E94" s="16"/>
      <c r="F94" s="17"/>
      <c r="G94" s="17"/>
      <c r="H94" s="17"/>
      <c r="I94" s="17"/>
      <c r="J94" s="17"/>
    </row>
    <row r="95" spans="1:12" x14ac:dyDescent="0.25">
      <c r="A95" s="206" t="s">
        <v>45</v>
      </c>
      <c r="B95" s="206"/>
      <c r="C95" s="206"/>
      <c r="D95" s="206"/>
      <c r="E95" s="206"/>
      <c r="F95" s="206"/>
      <c r="G95" s="206"/>
      <c r="H95" s="206"/>
      <c r="I95" s="206"/>
      <c r="J95" s="206"/>
    </row>
    <row r="96" spans="1:12" x14ac:dyDescent="0.25">
      <c r="A96" s="171" t="s">
        <v>46</v>
      </c>
      <c r="B96" s="171"/>
      <c r="C96" s="171"/>
      <c r="D96" s="171"/>
      <c r="E96" s="171"/>
      <c r="F96" s="171"/>
      <c r="G96" s="171"/>
      <c r="H96" s="171"/>
      <c r="I96" s="171"/>
      <c r="J96" s="171"/>
    </row>
    <row r="97" spans="1:12" x14ac:dyDescent="0.25">
      <c r="A97" s="171" t="s">
        <v>47</v>
      </c>
      <c r="B97" s="171"/>
      <c r="C97" s="171"/>
      <c r="D97" s="171"/>
      <c r="E97" s="171"/>
      <c r="F97" s="171"/>
      <c r="G97" s="171"/>
      <c r="H97" s="171"/>
      <c r="I97" s="171"/>
      <c r="J97" s="171"/>
    </row>
    <row r="98" spans="1:12" x14ac:dyDescent="0.25">
      <c r="A98" s="171" t="s">
        <v>48</v>
      </c>
      <c r="B98" s="171"/>
      <c r="C98" s="171"/>
      <c r="D98" s="171"/>
      <c r="E98" s="171"/>
      <c r="F98" s="171"/>
      <c r="G98" s="171"/>
      <c r="H98" s="171"/>
      <c r="I98" s="171"/>
      <c r="J98" s="171"/>
    </row>
    <row r="99" spans="1:12" ht="21" customHeight="1" x14ac:dyDescent="0.25">
      <c r="A99" s="199" t="s">
        <v>49</v>
      </c>
      <c r="B99" s="200"/>
      <c r="C99" s="200"/>
      <c r="D99" s="200"/>
      <c r="E99" s="200"/>
      <c r="F99" s="200"/>
      <c r="G99" s="200"/>
      <c r="H99" s="200"/>
      <c r="I99" s="200"/>
      <c r="J99" s="200"/>
    </row>
    <row r="100" spans="1:12" ht="41.1" customHeight="1" x14ac:dyDescent="0.25">
      <c r="A100" s="201" t="s">
        <v>50</v>
      </c>
      <c r="B100" s="201"/>
      <c r="C100" s="201"/>
      <c r="D100" s="201"/>
      <c r="E100" s="201"/>
      <c r="F100" s="201"/>
      <c r="G100" s="201"/>
      <c r="H100" s="201"/>
      <c r="I100" s="201"/>
      <c r="J100" s="201"/>
    </row>
    <row r="101" spans="1:12" ht="15.75" thickBot="1" x14ac:dyDescent="0.3">
      <c r="A101" s="202" t="s">
        <v>51</v>
      </c>
      <c r="B101" s="202"/>
      <c r="C101" s="202"/>
      <c r="D101" s="202"/>
      <c r="E101" s="202"/>
      <c r="F101" s="202"/>
      <c r="G101" s="202"/>
      <c r="H101" s="202"/>
      <c r="I101" s="202"/>
      <c r="J101" s="202"/>
    </row>
    <row r="102" spans="1:12" ht="15.75" customHeight="1" thickBot="1" x14ac:dyDescent="0.3">
      <c r="A102" s="194" t="s">
        <v>52</v>
      </c>
      <c r="B102" s="195"/>
      <c r="C102" s="195"/>
      <c r="D102" s="195"/>
      <c r="E102" s="195"/>
      <c r="F102" s="195"/>
      <c r="G102" s="195"/>
      <c r="H102" s="195"/>
      <c r="I102" s="195"/>
      <c r="J102" s="196"/>
    </row>
    <row r="103" spans="1:12" ht="15" customHeight="1" x14ac:dyDescent="0.25">
      <c r="A103" s="197" t="s">
        <v>69</v>
      </c>
      <c r="B103" s="198"/>
      <c r="C103" s="198"/>
      <c r="D103" s="198"/>
      <c r="E103" s="198"/>
      <c r="F103" s="198"/>
      <c r="G103" s="198"/>
      <c r="H103" s="198"/>
      <c r="I103" s="203"/>
      <c r="J103" s="21">
        <f>I42</f>
        <v>6899.2</v>
      </c>
      <c r="L103" s="1" t="s">
        <v>105</v>
      </c>
    </row>
    <row r="104" spans="1:12" ht="15.75" customHeight="1" x14ac:dyDescent="0.25">
      <c r="A104" s="85" t="s">
        <v>70</v>
      </c>
      <c r="B104" s="86"/>
      <c r="C104" s="86"/>
      <c r="D104" s="86"/>
      <c r="E104" s="86"/>
      <c r="F104" s="86"/>
      <c r="G104" s="86"/>
      <c r="H104" s="86"/>
      <c r="I104" s="204"/>
      <c r="J104" s="20">
        <f>F70+F93</f>
        <v>1406.8</v>
      </c>
      <c r="L104" s="1" t="s">
        <v>105</v>
      </c>
    </row>
    <row r="105" spans="1:12" ht="15.75" customHeight="1" x14ac:dyDescent="0.25">
      <c r="A105" s="85" t="s">
        <v>84</v>
      </c>
      <c r="B105" s="86"/>
      <c r="C105" s="86"/>
      <c r="D105" s="86"/>
      <c r="E105" s="86"/>
      <c r="F105" s="86"/>
      <c r="G105" s="86"/>
      <c r="H105" s="86"/>
      <c r="I105" s="204"/>
      <c r="J105" s="20">
        <f>H41-H93</f>
        <v>15.7</v>
      </c>
      <c r="L105" s="1" t="s">
        <v>105</v>
      </c>
    </row>
    <row r="106" spans="1:12" ht="15.75" customHeight="1" x14ac:dyDescent="0.25">
      <c r="A106" s="85" t="s">
        <v>86</v>
      </c>
      <c r="B106" s="86"/>
      <c r="C106" s="86"/>
      <c r="D106" s="86"/>
      <c r="E106" s="86"/>
      <c r="F106" s="86"/>
      <c r="G106" s="86"/>
      <c r="H106" s="86"/>
      <c r="I106" s="204"/>
      <c r="J106" s="20">
        <f>I40-F70+J107</f>
        <v>5476.7</v>
      </c>
      <c r="K106" s="19"/>
      <c r="L106" s="1" t="s">
        <v>105</v>
      </c>
    </row>
    <row r="107" spans="1:12" ht="15.75" customHeight="1" x14ac:dyDescent="0.25">
      <c r="A107" s="85" t="s">
        <v>71</v>
      </c>
      <c r="B107" s="86"/>
      <c r="C107" s="86"/>
      <c r="D107" s="86"/>
      <c r="E107" s="86"/>
      <c r="F107" s="86"/>
      <c r="G107" s="86"/>
      <c r="H107" s="86"/>
      <c r="I107" s="204"/>
      <c r="J107" s="20">
        <f>'JAN 24'!J109+'FEV 24'!J103+'MAR 24'!J103+'ABRIL 24'!J103</f>
        <v>0</v>
      </c>
      <c r="L107" s="1" t="s">
        <v>105</v>
      </c>
    </row>
    <row r="108" spans="1:12" ht="15.75" customHeight="1" x14ac:dyDescent="0.25">
      <c r="A108" s="85" t="s">
        <v>79</v>
      </c>
      <c r="B108" s="86"/>
      <c r="C108" s="86"/>
      <c r="D108" s="86"/>
      <c r="E108" s="86"/>
      <c r="F108" s="86"/>
      <c r="G108" s="86"/>
      <c r="H108" s="86"/>
      <c r="I108" s="204"/>
      <c r="J108" s="20">
        <f>J105</f>
        <v>15.7</v>
      </c>
      <c r="L108" s="1" t="s">
        <v>105</v>
      </c>
    </row>
    <row r="109" spans="1:12" ht="15.75" customHeight="1" x14ac:dyDescent="0.25">
      <c r="A109" s="190" t="s">
        <v>80</v>
      </c>
      <c r="B109" s="191"/>
      <c r="C109" s="191"/>
      <c r="D109" s="191"/>
      <c r="E109" s="191"/>
      <c r="F109" s="191"/>
      <c r="G109" s="191"/>
      <c r="H109" s="191"/>
      <c r="I109" s="204"/>
      <c r="J109" s="35">
        <f>J106</f>
        <v>5476.7</v>
      </c>
      <c r="L109" s="1" t="s">
        <v>105</v>
      </c>
    </row>
    <row r="110" spans="1:12" ht="15.75" thickBot="1" x14ac:dyDescent="0.3">
      <c r="A110" s="190" t="s">
        <v>81</v>
      </c>
      <c r="B110" s="191"/>
      <c r="C110" s="191"/>
      <c r="D110" s="191"/>
      <c r="E110" s="191"/>
      <c r="F110" s="191"/>
      <c r="G110" s="191"/>
      <c r="H110" s="191"/>
      <c r="I110" s="205"/>
      <c r="J110" s="36">
        <f>J108+J109</f>
        <v>5492.4</v>
      </c>
      <c r="L110" s="1" t="s">
        <v>105</v>
      </c>
    </row>
    <row r="111" spans="1:12" ht="58.9" customHeight="1" x14ac:dyDescent="0.25">
      <c r="A111" s="192" t="s">
        <v>53</v>
      </c>
      <c r="B111" s="192"/>
      <c r="C111" s="192"/>
      <c r="D111" s="192"/>
      <c r="E111" s="192"/>
      <c r="F111" s="192"/>
      <c r="G111" s="192"/>
      <c r="H111" s="192"/>
      <c r="I111" s="192"/>
      <c r="J111" s="192"/>
    </row>
    <row r="112" spans="1:12" ht="15.75" x14ac:dyDescent="0.25">
      <c r="A112" s="193" t="s">
        <v>157</v>
      </c>
      <c r="B112" s="193"/>
      <c r="C112" s="193"/>
      <c r="D112" s="193"/>
      <c r="E112" s="193"/>
      <c r="F112" s="193"/>
      <c r="G112" s="193"/>
      <c r="H112" s="193"/>
      <c r="I112" s="193"/>
      <c r="J112" s="193"/>
      <c r="L112" s="1" t="s">
        <v>103</v>
      </c>
    </row>
    <row r="113" spans="1:10" x14ac:dyDescent="0.25">
      <c r="A113" s="14" t="s">
        <v>63</v>
      </c>
      <c r="B113" s="14"/>
      <c r="C113" s="14"/>
      <c r="D113" s="14"/>
      <c r="E113" s="14"/>
      <c r="F113" s="14"/>
      <c r="G113" s="14"/>
      <c r="H113" s="14"/>
      <c r="I113" s="14"/>
      <c r="J113" s="14"/>
    </row>
    <row r="114" spans="1:10" x14ac:dyDescent="0.25">
      <c r="A114" s="14"/>
      <c r="B114" s="14"/>
      <c r="C114" s="14"/>
      <c r="D114" s="14"/>
      <c r="E114" s="14"/>
      <c r="F114" s="14"/>
      <c r="G114" s="14"/>
      <c r="H114" s="14"/>
      <c r="I114" s="14"/>
      <c r="J114" s="14"/>
    </row>
    <row r="115" spans="1:10" ht="15.75" customHeight="1" x14ac:dyDescent="0.25">
      <c r="A115" s="14"/>
      <c r="B115" s="14"/>
      <c r="C115" s="14"/>
      <c r="D115" s="14"/>
      <c r="E115" s="14"/>
      <c r="F115" s="14"/>
      <c r="G115" s="14"/>
      <c r="H115" s="14"/>
      <c r="I115" s="14"/>
      <c r="J115" s="14"/>
    </row>
    <row r="116" spans="1:10" ht="15.75" x14ac:dyDescent="0.25">
      <c r="A116" s="185" t="s">
        <v>61</v>
      </c>
      <c r="B116" s="186"/>
      <c r="C116" s="186"/>
      <c r="D116" s="186"/>
      <c r="E116" s="186"/>
      <c r="F116" s="186"/>
      <c r="G116" s="186"/>
      <c r="H116" s="186"/>
      <c r="I116" s="186"/>
      <c r="J116" s="186"/>
    </row>
    <row r="117" spans="1:10" ht="15.75" x14ac:dyDescent="0.25">
      <c r="A117" s="186" t="str">
        <f>E12</f>
        <v>ANTÔNIO ROBERTO ARGERI</v>
      </c>
      <c r="B117" s="186"/>
      <c r="C117" s="186"/>
      <c r="D117" s="186"/>
      <c r="E117" s="186"/>
      <c r="F117" s="186"/>
      <c r="G117" s="186"/>
      <c r="H117" s="186"/>
      <c r="I117" s="186"/>
      <c r="J117" s="186"/>
    </row>
    <row r="118" spans="1:10" ht="15.75" x14ac:dyDescent="0.25">
      <c r="A118" s="186" t="s">
        <v>62</v>
      </c>
      <c r="B118" s="186"/>
      <c r="C118" s="186"/>
      <c r="D118" s="186"/>
      <c r="E118" s="186"/>
      <c r="F118" s="186"/>
      <c r="G118" s="186"/>
      <c r="H118" s="186"/>
      <c r="I118" s="186"/>
      <c r="J118" s="186"/>
    </row>
    <row r="131" spans="7:7" x14ac:dyDescent="0.25">
      <c r="G131" s="1" t="s">
        <v>63</v>
      </c>
    </row>
  </sheetData>
  <mergeCells count="166">
    <mergeCell ref="G19:H19"/>
    <mergeCell ref="I19:J19"/>
    <mergeCell ref="A14:D14"/>
    <mergeCell ref="E14:J14"/>
    <mergeCell ref="A11:D11"/>
    <mergeCell ref="E11:J11"/>
    <mergeCell ref="A12:D12"/>
    <mergeCell ref="E12:J12"/>
    <mergeCell ref="A13:D13"/>
    <mergeCell ref="E13:J13"/>
    <mergeCell ref="A16:D16"/>
    <mergeCell ref="E16:J16"/>
    <mergeCell ref="A18:C18"/>
    <mergeCell ref="E18:F18"/>
    <mergeCell ref="G18:H18"/>
    <mergeCell ref="I18:J18"/>
    <mergeCell ref="A19:C19"/>
    <mergeCell ref="E19:F19"/>
    <mergeCell ref="A6:J6"/>
    <mergeCell ref="A8:D8"/>
    <mergeCell ref="E8:J8"/>
    <mergeCell ref="A9:D9"/>
    <mergeCell ref="E9:J9"/>
    <mergeCell ref="A10:D10"/>
    <mergeCell ref="E10:J10"/>
    <mergeCell ref="A15:D15"/>
    <mergeCell ref="E15:J15"/>
    <mergeCell ref="A23:J23"/>
    <mergeCell ref="A24:B24"/>
    <mergeCell ref="C24:D24"/>
    <mergeCell ref="E24:F24"/>
    <mergeCell ref="G24:H24"/>
    <mergeCell ref="I24:J24"/>
    <mergeCell ref="A20:C20"/>
    <mergeCell ref="E20:F20"/>
    <mergeCell ref="G20:H20"/>
    <mergeCell ref="I20:J20"/>
    <mergeCell ref="A21:C21"/>
    <mergeCell ref="E21:F21"/>
    <mergeCell ref="G21:H21"/>
    <mergeCell ref="I21:J21"/>
    <mergeCell ref="A25:B25"/>
    <mergeCell ref="C25:D25"/>
    <mergeCell ref="E25:F25"/>
    <mergeCell ref="G25:H25"/>
    <mergeCell ref="I25:J25"/>
    <mergeCell ref="A26:B26"/>
    <mergeCell ref="C26:D26"/>
    <mergeCell ref="E26:F26"/>
    <mergeCell ref="G26:H26"/>
    <mergeCell ref="I26:J26"/>
    <mergeCell ref="A27:B27"/>
    <mergeCell ref="C27:D27"/>
    <mergeCell ref="E27:F27"/>
    <mergeCell ref="G27:H27"/>
    <mergeCell ref="I27:J27"/>
    <mergeCell ref="A28:B28"/>
    <mergeCell ref="C28:D28"/>
    <mergeCell ref="E28:F28"/>
    <mergeCell ref="G28:H28"/>
    <mergeCell ref="I28:J28"/>
    <mergeCell ref="A29:B29"/>
    <mergeCell ref="C29:D29"/>
    <mergeCell ref="E29:F29"/>
    <mergeCell ref="G29:H29"/>
    <mergeCell ref="I29:J29"/>
    <mergeCell ref="A30:B30"/>
    <mergeCell ref="C30:D30"/>
    <mergeCell ref="E30:F30"/>
    <mergeCell ref="G30:H30"/>
    <mergeCell ref="I30:J30"/>
    <mergeCell ref="A33:B33"/>
    <mergeCell ref="C33:D33"/>
    <mergeCell ref="E33:F33"/>
    <mergeCell ref="G33:H33"/>
    <mergeCell ref="I33:J33"/>
    <mergeCell ref="A34:F34"/>
    <mergeCell ref="G34:H34"/>
    <mergeCell ref="I34:J34"/>
    <mergeCell ref="A31:B31"/>
    <mergeCell ref="C31:D31"/>
    <mergeCell ref="E31:F31"/>
    <mergeCell ref="G31:H31"/>
    <mergeCell ref="I31:J31"/>
    <mergeCell ref="A32:B32"/>
    <mergeCell ref="C32:D32"/>
    <mergeCell ref="E32:F32"/>
    <mergeCell ref="G32:H32"/>
    <mergeCell ref="I32:J32"/>
    <mergeCell ref="A44:J44"/>
    <mergeCell ref="A45:J45"/>
    <mergeCell ref="A46:J46"/>
    <mergeCell ref="A48:J48"/>
    <mergeCell ref="A49:J49"/>
    <mergeCell ref="A35:F35"/>
    <mergeCell ref="G35:G42"/>
    <mergeCell ref="J35:J42"/>
    <mergeCell ref="A36:F36"/>
    <mergeCell ref="A37:F37"/>
    <mergeCell ref="A38:F38"/>
    <mergeCell ref="A39:F39"/>
    <mergeCell ref="A40:F40"/>
    <mergeCell ref="A41:F41"/>
    <mergeCell ref="A42:F42"/>
    <mergeCell ref="A56:E56"/>
    <mergeCell ref="A57:E57"/>
    <mergeCell ref="A58:E58"/>
    <mergeCell ref="A59:E61"/>
    <mergeCell ref="A62:E62"/>
    <mergeCell ref="A63:E63"/>
    <mergeCell ref="A50:J50"/>
    <mergeCell ref="A51:E51"/>
    <mergeCell ref="A52:E52"/>
    <mergeCell ref="A53:E53"/>
    <mergeCell ref="A54:E54"/>
    <mergeCell ref="A55:E55"/>
    <mergeCell ref="A70:E70"/>
    <mergeCell ref="A72:J72"/>
    <mergeCell ref="A73:J73"/>
    <mergeCell ref="A74:E74"/>
    <mergeCell ref="A75:E75"/>
    <mergeCell ref="A76:E76"/>
    <mergeCell ref="A64:E64"/>
    <mergeCell ref="A65:E65"/>
    <mergeCell ref="A66:E66"/>
    <mergeCell ref="A67:E67"/>
    <mergeCell ref="A68:E68"/>
    <mergeCell ref="A69:E69"/>
    <mergeCell ref="A96:J96"/>
    <mergeCell ref="A97:J97"/>
    <mergeCell ref="A85:E85"/>
    <mergeCell ref="A86:E86"/>
    <mergeCell ref="A87:E87"/>
    <mergeCell ref="A88:E88"/>
    <mergeCell ref="A89:E89"/>
    <mergeCell ref="A90:E90"/>
    <mergeCell ref="A77:E77"/>
    <mergeCell ref="A78:E78"/>
    <mergeCell ref="A79:E79"/>
    <mergeCell ref="A80:E80"/>
    <mergeCell ref="A81:E81"/>
    <mergeCell ref="A82:E84"/>
    <mergeCell ref="L6:O6"/>
    <mergeCell ref="A116:J116"/>
    <mergeCell ref="A117:J117"/>
    <mergeCell ref="A118:J118"/>
    <mergeCell ref="A107:H107"/>
    <mergeCell ref="A108:H108"/>
    <mergeCell ref="A109:H109"/>
    <mergeCell ref="A110:H110"/>
    <mergeCell ref="A111:J111"/>
    <mergeCell ref="A112:J112"/>
    <mergeCell ref="A98:J98"/>
    <mergeCell ref="A99:J99"/>
    <mergeCell ref="A100:J100"/>
    <mergeCell ref="A101:J101"/>
    <mergeCell ref="A102:J102"/>
    <mergeCell ref="A103:H103"/>
    <mergeCell ref="I103:I110"/>
    <mergeCell ref="A104:H104"/>
    <mergeCell ref="A105:H105"/>
    <mergeCell ref="A106:H106"/>
    <mergeCell ref="A91:E91"/>
    <mergeCell ref="A92:E92"/>
    <mergeCell ref="A93:E93"/>
    <mergeCell ref="A95:J95"/>
  </mergeCells>
  <pageMargins left="0.51181102362204722" right="0.51181102362204722" top="0.78740157480314965" bottom="0.78740157480314965" header="0.31496062992125984" footer="0.31496062992125984"/>
  <pageSetup paperSize="9" scale="85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4"/>
  <sheetViews>
    <sheetView topLeftCell="A91" workbookViewId="0">
      <selection activeCell="I37" sqref="I37"/>
    </sheetView>
  </sheetViews>
  <sheetFormatPr defaultColWidth="9.140625" defaultRowHeight="15" x14ac:dyDescent="0.25"/>
  <cols>
    <col min="1" max="1" width="8.5703125" style="1" customWidth="1"/>
    <col min="2" max="2" width="9" style="1" customWidth="1"/>
    <col min="3" max="3" width="8.5703125" style="1" customWidth="1"/>
    <col min="4" max="4" width="11.5703125" style="1" bestFit="1" customWidth="1"/>
    <col min="5" max="5" width="3.5703125" style="1" customWidth="1"/>
    <col min="6" max="9" width="12.7109375" style="1" customWidth="1"/>
    <col min="10" max="10" width="13.28515625" style="1" bestFit="1" customWidth="1"/>
    <col min="11" max="11" width="7.140625" style="1" customWidth="1"/>
    <col min="12" max="12" width="23.85546875" style="1" bestFit="1" customWidth="1"/>
    <col min="13" max="16384" width="9.140625" style="1"/>
  </cols>
  <sheetData>
    <row r="1" spans="1:15" ht="42" customHeight="1" thickBot="1" x14ac:dyDescent="0.3">
      <c r="A1" s="114" t="s">
        <v>57</v>
      </c>
      <c r="B1" s="115"/>
      <c r="C1" s="115"/>
      <c r="D1" s="115"/>
      <c r="E1" s="115"/>
      <c r="F1" s="115"/>
      <c r="G1" s="115"/>
      <c r="H1" s="115"/>
      <c r="I1" s="115"/>
      <c r="J1" s="116"/>
      <c r="L1" s="84" t="s">
        <v>102</v>
      </c>
      <c r="M1" s="84"/>
      <c r="N1" s="84"/>
      <c r="O1" s="84"/>
    </row>
    <row r="2" spans="1:15" ht="15.75" thickBot="1" x14ac:dyDescent="0.3">
      <c r="A2" s="9"/>
      <c r="B2" s="9"/>
      <c r="C2" s="9"/>
      <c r="D2" s="9"/>
      <c r="E2" s="9"/>
      <c r="F2" s="9"/>
      <c r="G2" s="9"/>
      <c r="H2" s="9"/>
      <c r="I2" s="9"/>
      <c r="J2" s="9"/>
    </row>
    <row r="3" spans="1:15" s="8" customFormat="1" ht="21" customHeight="1" x14ac:dyDescent="0.25">
      <c r="A3" s="117" t="s">
        <v>0</v>
      </c>
      <c r="B3" s="118"/>
      <c r="C3" s="118"/>
      <c r="D3" s="118"/>
      <c r="E3" s="119" t="s">
        <v>55</v>
      </c>
      <c r="F3" s="119"/>
      <c r="G3" s="119"/>
      <c r="H3" s="119"/>
      <c r="I3" s="119"/>
      <c r="J3" s="120"/>
    </row>
    <row r="4" spans="1:15" s="8" customFormat="1" ht="42" customHeight="1" x14ac:dyDescent="0.25">
      <c r="A4" s="90" t="s">
        <v>1</v>
      </c>
      <c r="B4" s="91"/>
      <c r="C4" s="91"/>
      <c r="D4" s="91"/>
      <c r="E4" s="92" t="s">
        <v>125</v>
      </c>
      <c r="F4" s="92"/>
      <c r="G4" s="92"/>
      <c r="H4" s="92"/>
      <c r="I4" s="92"/>
      <c r="J4" s="93"/>
      <c r="L4" s="8" t="s">
        <v>103</v>
      </c>
    </row>
    <row r="5" spans="1:15" s="8" customFormat="1" ht="21" customHeight="1" x14ac:dyDescent="0.25">
      <c r="A5" s="90" t="s">
        <v>2</v>
      </c>
      <c r="B5" s="91"/>
      <c r="C5" s="91"/>
      <c r="D5" s="91"/>
      <c r="E5" s="94" t="s">
        <v>119</v>
      </c>
      <c r="F5" s="94"/>
      <c r="G5" s="94"/>
      <c r="H5" s="94"/>
      <c r="I5" s="94"/>
      <c r="J5" s="95"/>
      <c r="L5" s="8" t="s">
        <v>103</v>
      </c>
    </row>
    <row r="6" spans="1:15" s="8" customFormat="1" ht="33.6" customHeight="1" x14ac:dyDescent="0.25">
      <c r="A6" s="90" t="s">
        <v>91</v>
      </c>
      <c r="B6" s="91"/>
      <c r="C6" s="91"/>
      <c r="D6" s="91"/>
      <c r="E6" s="92" t="s">
        <v>127</v>
      </c>
      <c r="F6" s="92"/>
      <c r="G6" s="92"/>
      <c r="H6" s="92"/>
      <c r="I6" s="92"/>
      <c r="J6" s="93"/>
      <c r="L6" s="8" t="s">
        <v>103</v>
      </c>
    </row>
    <row r="7" spans="1:15" s="8" customFormat="1" ht="21" customHeight="1" x14ac:dyDescent="0.25">
      <c r="A7" s="90" t="s">
        <v>3</v>
      </c>
      <c r="B7" s="91"/>
      <c r="C7" s="91"/>
      <c r="D7" s="91"/>
      <c r="E7" s="94" t="s">
        <v>126</v>
      </c>
      <c r="F7" s="94"/>
      <c r="G7" s="94"/>
      <c r="H7" s="94"/>
      <c r="I7" s="94"/>
      <c r="J7" s="95"/>
      <c r="L7" s="8" t="s">
        <v>103</v>
      </c>
    </row>
    <row r="8" spans="1:15" s="8" customFormat="1" x14ac:dyDescent="0.25">
      <c r="A8" s="90" t="s">
        <v>4</v>
      </c>
      <c r="B8" s="91"/>
      <c r="C8" s="91"/>
      <c r="D8" s="91"/>
      <c r="E8" s="96" t="s">
        <v>92</v>
      </c>
      <c r="F8" s="96"/>
      <c r="G8" s="96"/>
      <c r="H8" s="96"/>
      <c r="I8" s="96"/>
      <c r="J8" s="97"/>
      <c r="L8" s="8" t="s">
        <v>103</v>
      </c>
    </row>
    <row r="9" spans="1:15" s="8" customFormat="1" ht="72" customHeight="1" x14ac:dyDescent="0.25">
      <c r="A9" s="90" t="s">
        <v>5</v>
      </c>
      <c r="B9" s="91"/>
      <c r="C9" s="91"/>
      <c r="D9" s="91"/>
      <c r="E9" s="92" t="s">
        <v>120</v>
      </c>
      <c r="F9" s="92"/>
      <c r="G9" s="92"/>
      <c r="H9" s="92"/>
      <c r="I9" s="92"/>
      <c r="J9" s="93"/>
      <c r="L9" s="8" t="s">
        <v>103</v>
      </c>
    </row>
    <row r="10" spans="1:15" s="8" customFormat="1" ht="21" customHeight="1" x14ac:dyDescent="0.25">
      <c r="A10" s="90" t="s">
        <v>6</v>
      </c>
      <c r="B10" s="91"/>
      <c r="C10" s="91"/>
      <c r="D10" s="91"/>
      <c r="E10" s="94" t="s">
        <v>106</v>
      </c>
      <c r="F10" s="94"/>
      <c r="G10" s="94"/>
      <c r="H10" s="94"/>
      <c r="I10" s="94"/>
      <c r="J10" s="95"/>
      <c r="L10" s="8" t="s">
        <v>103</v>
      </c>
    </row>
    <row r="11" spans="1:15" s="8" customFormat="1" ht="21" customHeight="1" thickBot="1" x14ac:dyDescent="0.3">
      <c r="A11" s="124" t="s">
        <v>7</v>
      </c>
      <c r="B11" s="125"/>
      <c r="C11" s="125"/>
      <c r="D11" s="125"/>
      <c r="E11" s="126" t="s">
        <v>56</v>
      </c>
      <c r="F11" s="126"/>
      <c r="G11" s="126"/>
      <c r="H11" s="126"/>
      <c r="I11" s="126"/>
      <c r="J11" s="127"/>
      <c r="L11" s="8" t="s">
        <v>103</v>
      </c>
    </row>
    <row r="12" spans="1:15" s="8" customFormat="1" ht="15.75" thickBot="1" x14ac:dyDescent="0.3">
      <c r="A12" s="10"/>
      <c r="B12" s="10"/>
      <c r="C12" s="10"/>
      <c r="D12" s="10"/>
      <c r="E12" s="11"/>
      <c r="F12" s="11"/>
      <c r="G12" s="11"/>
      <c r="H12" s="11"/>
      <c r="I12" s="11"/>
      <c r="J12" s="11"/>
    </row>
    <row r="13" spans="1:15" x14ac:dyDescent="0.25">
      <c r="A13" s="121" t="s">
        <v>8</v>
      </c>
      <c r="B13" s="122"/>
      <c r="C13" s="122"/>
      <c r="D13" s="38" t="s">
        <v>58</v>
      </c>
      <c r="E13" s="122" t="s">
        <v>9</v>
      </c>
      <c r="F13" s="122"/>
      <c r="G13" s="122" t="s">
        <v>10</v>
      </c>
      <c r="H13" s="122"/>
      <c r="I13" s="122" t="s">
        <v>11</v>
      </c>
      <c r="J13" s="123"/>
    </row>
    <row r="14" spans="1:15" x14ac:dyDescent="0.25">
      <c r="A14" s="98" t="s">
        <v>60</v>
      </c>
      <c r="B14" s="99"/>
      <c r="C14" s="99"/>
      <c r="D14" s="57" t="s">
        <v>121</v>
      </c>
      <c r="E14" s="100">
        <v>45289</v>
      </c>
      <c r="F14" s="100"/>
      <c r="G14" s="100" t="s">
        <v>122</v>
      </c>
      <c r="H14" s="101"/>
      <c r="I14" s="102">
        <v>16560</v>
      </c>
      <c r="J14" s="103"/>
      <c r="L14" s="1" t="s">
        <v>103</v>
      </c>
      <c r="M14" s="33"/>
    </row>
    <row r="15" spans="1:15" x14ac:dyDescent="0.25">
      <c r="A15" s="98" t="s">
        <v>12</v>
      </c>
      <c r="B15" s="99"/>
      <c r="C15" s="99"/>
      <c r="D15" s="15"/>
      <c r="E15" s="110"/>
      <c r="F15" s="111"/>
      <c r="G15" s="111"/>
      <c r="H15" s="111"/>
      <c r="I15" s="112"/>
      <c r="J15" s="113"/>
      <c r="L15" s="1" t="s">
        <v>103</v>
      </c>
      <c r="M15" s="34"/>
    </row>
    <row r="16" spans="1:15" ht="15.75" thickBot="1" x14ac:dyDescent="0.3">
      <c r="A16" s="128" t="s">
        <v>12</v>
      </c>
      <c r="B16" s="129"/>
      <c r="C16" s="129"/>
      <c r="D16" s="13"/>
      <c r="E16" s="130"/>
      <c r="F16" s="130"/>
      <c r="G16" s="130"/>
      <c r="H16" s="130"/>
      <c r="I16" s="130"/>
      <c r="J16" s="131"/>
      <c r="L16" s="1" t="s">
        <v>103</v>
      </c>
    </row>
    <row r="17" spans="1:16" ht="15.75" thickBot="1" x14ac:dyDescent="0.3">
      <c r="A17" s="12"/>
      <c r="B17" s="12"/>
      <c r="C17" s="12"/>
      <c r="D17" s="12"/>
      <c r="E17" s="12"/>
      <c r="F17" s="12"/>
      <c r="G17" s="12"/>
      <c r="H17" s="12"/>
      <c r="I17" s="12"/>
      <c r="J17" s="12"/>
    </row>
    <row r="18" spans="1:16" x14ac:dyDescent="0.25">
      <c r="A18" s="104" t="s">
        <v>13</v>
      </c>
      <c r="B18" s="105"/>
      <c r="C18" s="105"/>
      <c r="D18" s="105"/>
      <c r="E18" s="105"/>
      <c r="F18" s="105"/>
      <c r="G18" s="105"/>
      <c r="H18" s="105"/>
      <c r="I18" s="105"/>
      <c r="J18" s="106"/>
    </row>
    <row r="19" spans="1:16" ht="37.5" customHeight="1" x14ac:dyDescent="0.25">
      <c r="A19" s="107" t="s">
        <v>14</v>
      </c>
      <c r="B19" s="108"/>
      <c r="C19" s="108" t="s">
        <v>15</v>
      </c>
      <c r="D19" s="108"/>
      <c r="E19" s="108" t="s">
        <v>16</v>
      </c>
      <c r="F19" s="108"/>
      <c r="G19" s="108" t="s">
        <v>17</v>
      </c>
      <c r="H19" s="108"/>
      <c r="I19" s="108" t="s">
        <v>18</v>
      </c>
      <c r="J19" s="109"/>
      <c r="M19" s="54"/>
      <c r="N19" s="54"/>
      <c r="O19" s="54"/>
      <c r="P19" s="54"/>
    </row>
    <row r="20" spans="1:16" ht="18.600000000000001" customHeight="1" x14ac:dyDescent="0.25">
      <c r="A20" s="207">
        <v>45417</v>
      </c>
      <c r="B20" s="208"/>
      <c r="C20" s="209">
        <v>1380</v>
      </c>
      <c r="D20" s="210"/>
      <c r="E20" s="211">
        <v>45427</v>
      </c>
      <c r="F20" s="208"/>
      <c r="G20" s="212">
        <v>553345000015018</v>
      </c>
      <c r="H20" s="208"/>
      <c r="I20" s="213">
        <v>1380</v>
      </c>
      <c r="J20" s="214"/>
      <c r="L20" s="1" t="s">
        <v>103</v>
      </c>
      <c r="M20" s="54"/>
      <c r="N20" s="54"/>
      <c r="O20" s="54"/>
      <c r="P20" s="54"/>
    </row>
    <row r="21" spans="1:16" x14ac:dyDescent="0.25">
      <c r="A21" s="139"/>
      <c r="B21" s="140"/>
      <c r="C21" s="141"/>
      <c r="D21" s="142"/>
      <c r="E21" s="143"/>
      <c r="F21" s="140"/>
      <c r="G21" s="141"/>
      <c r="H21" s="142"/>
      <c r="I21" s="224">
        <v>0</v>
      </c>
      <c r="J21" s="225"/>
      <c r="L21" s="1" t="s">
        <v>103</v>
      </c>
      <c r="M21" s="54"/>
      <c r="N21" s="54"/>
      <c r="O21" s="54"/>
      <c r="P21" s="54"/>
    </row>
    <row r="22" spans="1:16" x14ac:dyDescent="0.25">
      <c r="A22" s="139"/>
      <c r="B22" s="140"/>
      <c r="C22" s="141"/>
      <c r="D22" s="142"/>
      <c r="E22" s="143"/>
      <c r="F22" s="140"/>
      <c r="G22" s="141"/>
      <c r="H22" s="142"/>
      <c r="I22" s="224">
        <v>0</v>
      </c>
      <c r="J22" s="225"/>
      <c r="L22" s="1" t="s">
        <v>103</v>
      </c>
    </row>
    <row r="23" spans="1:16" x14ac:dyDescent="0.25">
      <c r="A23" s="139"/>
      <c r="B23" s="140"/>
      <c r="C23" s="141"/>
      <c r="D23" s="142"/>
      <c r="E23" s="143"/>
      <c r="F23" s="140"/>
      <c r="G23" s="141"/>
      <c r="H23" s="142"/>
      <c r="I23" s="224">
        <v>0</v>
      </c>
      <c r="J23" s="225"/>
      <c r="L23" s="1" t="s">
        <v>103</v>
      </c>
    </row>
    <row r="24" spans="1:16" x14ac:dyDescent="0.25">
      <c r="A24" s="139"/>
      <c r="B24" s="140"/>
      <c r="C24" s="141"/>
      <c r="D24" s="142"/>
      <c r="E24" s="143"/>
      <c r="F24" s="140"/>
      <c r="G24" s="141"/>
      <c r="H24" s="142"/>
      <c r="I24" s="224">
        <v>0</v>
      </c>
      <c r="J24" s="225"/>
      <c r="L24" s="1" t="s">
        <v>103</v>
      </c>
    </row>
    <row r="25" spans="1:16" x14ac:dyDescent="0.25">
      <c r="A25" s="144"/>
      <c r="B25" s="142"/>
      <c r="C25" s="145"/>
      <c r="D25" s="146"/>
      <c r="E25" s="141"/>
      <c r="F25" s="142"/>
      <c r="G25" s="141"/>
      <c r="H25" s="142"/>
      <c r="I25" s="224">
        <v>0</v>
      </c>
      <c r="J25" s="225"/>
      <c r="L25" s="1" t="s">
        <v>103</v>
      </c>
    </row>
    <row r="26" spans="1:16" x14ac:dyDescent="0.25">
      <c r="A26" s="144"/>
      <c r="B26" s="142"/>
      <c r="C26" s="145"/>
      <c r="D26" s="146"/>
      <c r="E26" s="141"/>
      <c r="F26" s="142"/>
      <c r="G26" s="141"/>
      <c r="H26" s="142"/>
      <c r="I26" s="224">
        <v>0</v>
      </c>
      <c r="J26" s="225"/>
      <c r="L26" s="1" t="s">
        <v>103</v>
      </c>
    </row>
    <row r="27" spans="1:16" x14ac:dyDescent="0.25">
      <c r="A27" s="144"/>
      <c r="B27" s="142"/>
      <c r="C27" s="145"/>
      <c r="D27" s="146"/>
      <c r="E27" s="141"/>
      <c r="F27" s="142"/>
      <c r="G27" s="141"/>
      <c r="H27" s="142"/>
      <c r="I27" s="224">
        <v>0</v>
      </c>
      <c r="J27" s="225"/>
      <c r="L27" s="1" t="s">
        <v>103</v>
      </c>
    </row>
    <row r="28" spans="1:16" x14ac:dyDescent="0.25">
      <c r="A28" s="144"/>
      <c r="B28" s="142"/>
      <c r="C28" s="145"/>
      <c r="D28" s="146"/>
      <c r="E28" s="141"/>
      <c r="F28" s="142"/>
      <c r="G28" s="141"/>
      <c r="H28" s="142"/>
      <c r="I28" s="224">
        <v>0</v>
      </c>
      <c r="J28" s="225"/>
      <c r="L28" s="1" t="s">
        <v>103</v>
      </c>
    </row>
    <row r="29" spans="1:16" ht="15" customHeight="1" thickBot="1" x14ac:dyDescent="0.3">
      <c r="A29" s="152" t="s">
        <v>54</v>
      </c>
      <c r="B29" s="153"/>
      <c r="C29" s="153"/>
      <c r="D29" s="153"/>
      <c r="E29" s="153"/>
      <c r="F29" s="154"/>
      <c r="G29" s="149" t="s">
        <v>59</v>
      </c>
      <c r="H29" s="149"/>
      <c r="I29" s="150" t="s">
        <v>94</v>
      </c>
      <c r="J29" s="151"/>
    </row>
    <row r="30" spans="1:16" x14ac:dyDescent="0.25">
      <c r="A30" s="147" t="s">
        <v>72</v>
      </c>
      <c r="B30" s="148"/>
      <c r="C30" s="148"/>
      <c r="D30" s="148"/>
      <c r="E30" s="148"/>
      <c r="F30" s="148"/>
      <c r="G30" s="155"/>
      <c r="H30" s="39">
        <f>'ABRIL 24'!J104</f>
        <v>0</v>
      </c>
      <c r="I30" s="40">
        <f>'ABRIL 24'!J105</f>
        <v>5492.4000000000005</v>
      </c>
      <c r="J30" s="158"/>
      <c r="L30" s="1" t="s">
        <v>104</v>
      </c>
    </row>
    <row r="31" spans="1:16" x14ac:dyDescent="0.25">
      <c r="A31" s="87" t="s">
        <v>73</v>
      </c>
      <c r="B31" s="88"/>
      <c r="C31" s="88"/>
      <c r="D31" s="88"/>
      <c r="E31" s="88"/>
      <c r="F31" s="88"/>
      <c r="G31" s="156"/>
      <c r="H31" s="27"/>
      <c r="I31" s="41">
        <f>I20+I21+I22+I23+I24+I25+I26+I27+I28</f>
        <v>1380</v>
      </c>
      <c r="J31" s="158"/>
      <c r="L31" s="1" t="s">
        <v>104</v>
      </c>
    </row>
    <row r="32" spans="1:16" x14ac:dyDescent="0.25">
      <c r="A32" s="160" t="s">
        <v>74</v>
      </c>
      <c r="B32" s="88"/>
      <c r="C32" s="88"/>
      <c r="D32" s="88"/>
      <c r="E32" s="88"/>
      <c r="F32" s="88"/>
      <c r="G32" s="156"/>
      <c r="H32" s="42">
        <v>0</v>
      </c>
      <c r="I32" s="25"/>
      <c r="J32" s="158"/>
      <c r="L32" s="1" t="s">
        <v>103</v>
      </c>
    </row>
    <row r="33" spans="1:12" x14ac:dyDescent="0.25">
      <c r="A33" s="87" t="s">
        <v>75</v>
      </c>
      <c r="B33" s="88"/>
      <c r="C33" s="88"/>
      <c r="D33" s="88"/>
      <c r="E33" s="88"/>
      <c r="F33" s="88"/>
      <c r="G33" s="156"/>
      <c r="H33" s="27"/>
      <c r="I33" s="41">
        <v>0</v>
      </c>
      <c r="J33" s="158"/>
      <c r="L33" s="1" t="s">
        <v>103</v>
      </c>
    </row>
    <row r="34" spans="1:12" ht="24" customHeight="1" x14ac:dyDescent="0.25">
      <c r="A34" s="87" t="s">
        <v>93</v>
      </c>
      <c r="B34" s="88"/>
      <c r="C34" s="88"/>
      <c r="D34" s="88"/>
      <c r="E34" s="88"/>
      <c r="F34" s="88"/>
      <c r="G34" s="156"/>
      <c r="H34" s="42">
        <v>0</v>
      </c>
      <c r="I34" s="41">
        <v>0</v>
      </c>
      <c r="J34" s="158"/>
      <c r="L34" s="1" t="s">
        <v>103</v>
      </c>
    </row>
    <row r="35" spans="1:12" x14ac:dyDescent="0.25">
      <c r="A35" s="87" t="s">
        <v>76</v>
      </c>
      <c r="B35" s="88"/>
      <c r="C35" s="88"/>
      <c r="D35" s="88"/>
      <c r="E35" s="88"/>
      <c r="F35" s="89"/>
      <c r="G35" s="156"/>
      <c r="H35" s="27"/>
      <c r="I35" s="41">
        <f>I30+I31+I33+I34</f>
        <v>6872.4000000000005</v>
      </c>
      <c r="J35" s="158"/>
      <c r="L35" s="1" t="s">
        <v>104</v>
      </c>
    </row>
    <row r="36" spans="1:12" x14ac:dyDescent="0.25">
      <c r="A36" s="87" t="s">
        <v>77</v>
      </c>
      <c r="B36" s="88"/>
      <c r="C36" s="88"/>
      <c r="D36" s="88"/>
      <c r="E36" s="88"/>
      <c r="F36" s="89"/>
      <c r="G36" s="156"/>
      <c r="H36" s="42">
        <f>H30+H32+H34</f>
        <v>0</v>
      </c>
      <c r="I36" s="27"/>
      <c r="J36" s="158"/>
      <c r="L36" s="1" t="s">
        <v>104</v>
      </c>
    </row>
    <row r="37" spans="1:12" ht="15" customHeight="1" thickBot="1" x14ac:dyDescent="0.3">
      <c r="A37" s="172" t="s">
        <v>78</v>
      </c>
      <c r="B37" s="173"/>
      <c r="C37" s="173"/>
      <c r="D37" s="173"/>
      <c r="E37" s="173"/>
      <c r="F37" s="173"/>
      <c r="G37" s="157"/>
      <c r="H37" s="29"/>
      <c r="I37" s="43">
        <f>H36+I35</f>
        <v>6872.4000000000005</v>
      </c>
      <c r="J37" s="159"/>
      <c r="L37" s="1" t="s">
        <v>104</v>
      </c>
    </row>
    <row r="39" spans="1:12" x14ac:dyDescent="0.25">
      <c r="A39" s="171" t="s">
        <v>95</v>
      </c>
      <c r="B39" s="171"/>
      <c r="C39" s="171"/>
      <c r="D39" s="171"/>
      <c r="E39" s="171"/>
      <c r="F39" s="171"/>
      <c r="G39" s="171"/>
      <c r="H39" s="171"/>
      <c r="I39" s="171"/>
      <c r="J39" s="171"/>
    </row>
    <row r="40" spans="1:12" x14ac:dyDescent="0.25">
      <c r="A40" s="171" t="s">
        <v>20</v>
      </c>
      <c r="B40" s="171"/>
      <c r="C40" s="171"/>
      <c r="D40" s="171"/>
      <c r="E40" s="171"/>
      <c r="F40" s="171"/>
      <c r="G40" s="171"/>
      <c r="H40" s="171"/>
      <c r="I40" s="171"/>
      <c r="J40" s="171"/>
    </row>
    <row r="41" spans="1:12" x14ac:dyDescent="0.25">
      <c r="A41" s="171" t="s">
        <v>21</v>
      </c>
      <c r="B41" s="171"/>
      <c r="C41" s="171"/>
      <c r="D41" s="171"/>
      <c r="E41" s="171"/>
      <c r="F41" s="171"/>
      <c r="G41" s="171"/>
      <c r="H41" s="171"/>
      <c r="I41" s="171"/>
      <c r="J41" s="171"/>
    </row>
    <row r="42" spans="1:12" ht="15.75" thickBot="1" x14ac:dyDescent="0.3"/>
    <row r="43" spans="1:12" ht="63" customHeight="1" thickBot="1" x14ac:dyDescent="0.3">
      <c r="A43" s="216" t="s">
        <v>108</v>
      </c>
      <c r="B43" s="217"/>
      <c r="C43" s="217"/>
      <c r="D43" s="217"/>
      <c r="E43" s="217"/>
      <c r="F43" s="217"/>
      <c r="G43" s="217"/>
      <c r="H43" s="217"/>
      <c r="I43" s="217"/>
      <c r="J43" s="218"/>
      <c r="L43" s="8" t="s">
        <v>103</v>
      </c>
    </row>
    <row r="44" spans="1:12" ht="15.75" thickBot="1" x14ac:dyDescent="0.3">
      <c r="A44" s="164"/>
      <c r="B44" s="164"/>
      <c r="C44" s="164"/>
      <c r="D44" s="164"/>
      <c r="E44" s="164"/>
      <c r="F44" s="164"/>
      <c r="G44" s="164"/>
      <c r="H44" s="164"/>
      <c r="I44" s="164"/>
      <c r="J44" s="164"/>
    </row>
    <row r="45" spans="1:12" x14ac:dyDescent="0.25">
      <c r="A45" s="104" t="s">
        <v>22</v>
      </c>
      <c r="B45" s="105"/>
      <c r="C45" s="105"/>
      <c r="D45" s="105"/>
      <c r="E45" s="105"/>
      <c r="F45" s="105"/>
      <c r="G45" s="105"/>
      <c r="H45" s="105"/>
      <c r="I45" s="105"/>
      <c r="J45" s="106"/>
    </row>
    <row r="46" spans="1:12" x14ac:dyDescent="0.25">
      <c r="A46" s="187" t="s">
        <v>96</v>
      </c>
      <c r="B46" s="188"/>
      <c r="C46" s="188"/>
      <c r="D46" s="188"/>
      <c r="E46" s="188"/>
      <c r="F46" s="188"/>
      <c r="G46" s="188"/>
      <c r="H46" s="188"/>
      <c r="I46" s="188"/>
      <c r="J46" s="189"/>
    </row>
    <row r="47" spans="1:12" ht="72" x14ac:dyDescent="0.25">
      <c r="A47" s="168" t="s">
        <v>23</v>
      </c>
      <c r="B47" s="169"/>
      <c r="C47" s="169"/>
      <c r="D47" s="169"/>
      <c r="E47" s="169"/>
      <c r="F47" s="2" t="s">
        <v>24</v>
      </c>
      <c r="G47" s="2" t="s">
        <v>25</v>
      </c>
      <c r="H47" s="22" t="s">
        <v>26</v>
      </c>
      <c r="I47" s="2" t="s">
        <v>27</v>
      </c>
      <c r="J47" s="3" t="s">
        <v>28</v>
      </c>
    </row>
    <row r="48" spans="1:12" x14ac:dyDescent="0.25">
      <c r="A48" s="85" t="s">
        <v>29</v>
      </c>
      <c r="B48" s="86"/>
      <c r="C48" s="86"/>
      <c r="D48" s="86"/>
      <c r="E48" s="86"/>
      <c r="F48" s="44">
        <v>0</v>
      </c>
      <c r="G48" s="44">
        <v>0</v>
      </c>
      <c r="H48" s="45">
        <v>0</v>
      </c>
      <c r="I48" s="44">
        <f>G48+H48</f>
        <v>0</v>
      </c>
      <c r="J48" s="46">
        <v>0</v>
      </c>
      <c r="L48" s="1" t="s">
        <v>103</v>
      </c>
    </row>
    <row r="49" spans="1:12" x14ac:dyDescent="0.25">
      <c r="A49" s="85" t="s">
        <v>30</v>
      </c>
      <c r="B49" s="86"/>
      <c r="C49" s="86"/>
      <c r="D49" s="86"/>
      <c r="E49" s="86"/>
      <c r="F49" s="44">
        <v>0</v>
      </c>
      <c r="G49" s="44">
        <v>0</v>
      </c>
      <c r="H49" s="45">
        <v>0</v>
      </c>
      <c r="I49" s="44">
        <f t="shared" ref="I49:I64" si="0">G49+H49</f>
        <v>0</v>
      </c>
      <c r="J49" s="46">
        <v>0</v>
      </c>
      <c r="L49" s="1" t="s">
        <v>103</v>
      </c>
    </row>
    <row r="50" spans="1:12" x14ac:dyDescent="0.25">
      <c r="A50" s="85" t="s">
        <v>31</v>
      </c>
      <c r="B50" s="86"/>
      <c r="C50" s="86"/>
      <c r="D50" s="86"/>
      <c r="E50" s="86"/>
      <c r="F50" s="44">
        <v>0</v>
      </c>
      <c r="G50" s="44">
        <v>0</v>
      </c>
      <c r="H50" s="45">
        <v>0</v>
      </c>
      <c r="I50" s="44">
        <f t="shared" si="0"/>
        <v>0</v>
      </c>
      <c r="J50" s="46">
        <v>0</v>
      </c>
      <c r="L50" s="1" t="s">
        <v>103</v>
      </c>
    </row>
    <row r="51" spans="1:12" x14ac:dyDescent="0.25">
      <c r="A51" s="85" t="s">
        <v>32</v>
      </c>
      <c r="B51" s="86"/>
      <c r="C51" s="86"/>
      <c r="D51" s="86"/>
      <c r="E51" s="86"/>
      <c r="F51" s="44">
        <v>0</v>
      </c>
      <c r="G51" s="44">
        <v>0</v>
      </c>
      <c r="H51" s="45">
        <v>0</v>
      </c>
      <c r="I51" s="44">
        <f t="shared" si="0"/>
        <v>0</v>
      </c>
      <c r="J51" s="46">
        <v>0</v>
      </c>
      <c r="L51" s="1" t="s">
        <v>103</v>
      </c>
    </row>
    <row r="52" spans="1:12" x14ac:dyDescent="0.25">
      <c r="A52" s="85" t="s">
        <v>33</v>
      </c>
      <c r="B52" s="86"/>
      <c r="C52" s="86"/>
      <c r="D52" s="86"/>
      <c r="E52" s="86"/>
      <c r="F52" s="44">
        <v>0</v>
      </c>
      <c r="G52" s="44">
        <v>0</v>
      </c>
      <c r="H52" s="45">
        <v>0</v>
      </c>
      <c r="I52" s="44">
        <f t="shared" si="0"/>
        <v>0</v>
      </c>
      <c r="J52" s="46">
        <v>0</v>
      </c>
      <c r="L52" s="1" t="s">
        <v>103</v>
      </c>
    </row>
    <row r="53" spans="1:12" x14ac:dyDescent="0.25">
      <c r="A53" s="85" t="s">
        <v>34</v>
      </c>
      <c r="B53" s="86"/>
      <c r="C53" s="86"/>
      <c r="D53" s="86"/>
      <c r="E53" s="86"/>
      <c r="F53" s="44">
        <v>0</v>
      </c>
      <c r="G53" s="44">
        <v>0</v>
      </c>
      <c r="H53" s="45">
        <v>0</v>
      </c>
      <c r="I53" s="44">
        <f t="shared" si="0"/>
        <v>0</v>
      </c>
      <c r="J53" s="46">
        <v>0</v>
      </c>
      <c r="L53" s="1" t="s">
        <v>103</v>
      </c>
    </row>
    <row r="54" spans="1:12" x14ac:dyDescent="0.25">
      <c r="A54" s="85" t="s">
        <v>35</v>
      </c>
      <c r="B54" s="86"/>
      <c r="C54" s="86"/>
      <c r="D54" s="86"/>
      <c r="E54" s="86"/>
      <c r="F54" s="44">
        <v>0</v>
      </c>
      <c r="G54" s="44">
        <v>0</v>
      </c>
      <c r="H54" s="45">
        <v>0</v>
      </c>
      <c r="I54" s="44">
        <f t="shared" si="0"/>
        <v>0</v>
      </c>
      <c r="J54" s="46">
        <v>0</v>
      </c>
      <c r="L54" s="1" t="s">
        <v>103</v>
      </c>
    </row>
    <row r="55" spans="1:12" ht="15" customHeight="1" x14ac:dyDescent="0.25">
      <c r="A55" s="176" t="s">
        <v>64</v>
      </c>
      <c r="B55" s="177"/>
      <c r="C55" s="177"/>
      <c r="D55" s="177"/>
      <c r="E55" s="178"/>
      <c r="F55" s="44">
        <v>0</v>
      </c>
      <c r="G55" s="44">
        <v>0</v>
      </c>
      <c r="H55" s="45">
        <v>0</v>
      </c>
      <c r="I55" s="44">
        <f t="shared" si="0"/>
        <v>0</v>
      </c>
      <c r="J55" s="46">
        <v>0</v>
      </c>
      <c r="L55" s="1" t="s">
        <v>103</v>
      </c>
    </row>
    <row r="56" spans="1:12" x14ac:dyDescent="0.25">
      <c r="A56" s="179"/>
      <c r="B56" s="180"/>
      <c r="C56" s="180"/>
      <c r="D56" s="180"/>
      <c r="E56" s="181"/>
      <c r="F56" s="44">
        <v>0</v>
      </c>
      <c r="G56" s="44">
        <v>0</v>
      </c>
      <c r="H56" s="45">
        <v>0</v>
      </c>
      <c r="I56" s="44">
        <f t="shared" si="0"/>
        <v>0</v>
      </c>
      <c r="J56" s="46">
        <v>0</v>
      </c>
      <c r="L56" s="1" t="s">
        <v>103</v>
      </c>
    </row>
    <row r="57" spans="1:12" x14ac:dyDescent="0.25">
      <c r="A57" s="182"/>
      <c r="B57" s="183"/>
      <c r="C57" s="183"/>
      <c r="D57" s="183"/>
      <c r="E57" s="184"/>
      <c r="F57" s="44">
        <v>0</v>
      </c>
      <c r="G57" s="44">
        <v>0</v>
      </c>
      <c r="H57" s="45">
        <v>0</v>
      </c>
      <c r="I57" s="44">
        <f t="shared" si="0"/>
        <v>0</v>
      </c>
      <c r="J57" s="46">
        <v>0</v>
      </c>
      <c r="L57" s="1" t="s">
        <v>103</v>
      </c>
    </row>
    <row r="58" spans="1:12" x14ac:dyDescent="0.25">
      <c r="A58" s="85" t="s">
        <v>36</v>
      </c>
      <c r="B58" s="86"/>
      <c r="C58" s="86"/>
      <c r="D58" s="86"/>
      <c r="E58" s="86"/>
      <c r="F58" s="44">
        <v>0</v>
      </c>
      <c r="G58" s="44">
        <v>0</v>
      </c>
      <c r="H58" s="45">
        <v>0</v>
      </c>
      <c r="I58" s="44">
        <f t="shared" si="0"/>
        <v>0</v>
      </c>
      <c r="J58" s="46">
        <v>0</v>
      </c>
      <c r="L58" s="1" t="s">
        <v>103</v>
      </c>
    </row>
    <row r="59" spans="1:12" x14ac:dyDescent="0.25">
      <c r="A59" s="85" t="s">
        <v>37</v>
      </c>
      <c r="B59" s="86"/>
      <c r="C59" s="86"/>
      <c r="D59" s="86"/>
      <c r="E59" s="86"/>
      <c r="F59" s="44">
        <v>0</v>
      </c>
      <c r="G59" s="44">
        <v>0</v>
      </c>
      <c r="H59" s="45">
        <v>0</v>
      </c>
      <c r="I59" s="44">
        <f t="shared" si="0"/>
        <v>0</v>
      </c>
      <c r="J59" s="46">
        <v>0</v>
      </c>
      <c r="L59" s="1" t="s">
        <v>103</v>
      </c>
    </row>
    <row r="60" spans="1:12" x14ac:dyDescent="0.25">
      <c r="A60" s="85" t="s">
        <v>38</v>
      </c>
      <c r="B60" s="86"/>
      <c r="C60" s="86"/>
      <c r="D60" s="86"/>
      <c r="E60" s="86"/>
      <c r="F60" s="44">
        <v>0</v>
      </c>
      <c r="G60" s="44">
        <v>0</v>
      </c>
      <c r="H60" s="45">
        <v>0</v>
      </c>
      <c r="I60" s="44">
        <f t="shared" si="0"/>
        <v>0</v>
      </c>
      <c r="J60" s="46">
        <v>0</v>
      </c>
      <c r="L60" s="1" t="s">
        <v>103</v>
      </c>
    </row>
    <row r="61" spans="1:12" x14ac:dyDescent="0.25">
      <c r="A61" s="85" t="s">
        <v>39</v>
      </c>
      <c r="B61" s="86"/>
      <c r="C61" s="86"/>
      <c r="D61" s="86"/>
      <c r="E61" s="86"/>
      <c r="F61" s="44">
        <v>0</v>
      </c>
      <c r="G61" s="44">
        <v>0</v>
      </c>
      <c r="H61" s="45">
        <v>0</v>
      </c>
      <c r="I61" s="44">
        <f t="shared" si="0"/>
        <v>0</v>
      </c>
      <c r="J61" s="46">
        <v>0</v>
      </c>
      <c r="L61" s="1" t="s">
        <v>103</v>
      </c>
    </row>
    <row r="62" spans="1:12" x14ac:dyDescent="0.25">
      <c r="A62" s="85" t="s">
        <v>40</v>
      </c>
      <c r="B62" s="86"/>
      <c r="C62" s="86"/>
      <c r="D62" s="86"/>
      <c r="E62" s="86"/>
      <c r="F62" s="44">
        <v>0</v>
      </c>
      <c r="G62" s="44">
        <v>0</v>
      </c>
      <c r="H62" s="45">
        <v>0</v>
      </c>
      <c r="I62" s="44">
        <f t="shared" si="0"/>
        <v>0</v>
      </c>
      <c r="J62" s="46">
        <v>0</v>
      </c>
      <c r="L62" s="1" t="s">
        <v>103</v>
      </c>
    </row>
    <row r="63" spans="1:12" x14ac:dyDescent="0.25">
      <c r="A63" s="85" t="s">
        <v>41</v>
      </c>
      <c r="B63" s="86"/>
      <c r="C63" s="86"/>
      <c r="D63" s="86"/>
      <c r="E63" s="86"/>
      <c r="F63" s="44">
        <v>0</v>
      </c>
      <c r="G63" s="44">
        <v>0</v>
      </c>
      <c r="H63" s="45">
        <v>0</v>
      </c>
      <c r="I63" s="44">
        <f t="shared" si="0"/>
        <v>0</v>
      </c>
      <c r="J63" s="46">
        <v>0</v>
      </c>
      <c r="L63" s="1" t="s">
        <v>103</v>
      </c>
    </row>
    <row r="64" spans="1:12" x14ac:dyDescent="0.25">
      <c r="A64" s="85" t="s">
        <v>42</v>
      </c>
      <c r="B64" s="86"/>
      <c r="C64" s="86"/>
      <c r="D64" s="86"/>
      <c r="E64" s="86"/>
      <c r="F64" s="44">
        <v>3.7</v>
      </c>
      <c r="G64" s="44">
        <v>0</v>
      </c>
      <c r="H64" s="45">
        <v>3.7</v>
      </c>
      <c r="I64" s="44">
        <f t="shared" si="0"/>
        <v>3.7</v>
      </c>
      <c r="J64" s="46">
        <v>0</v>
      </c>
      <c r="L64" s="1" t="s">
        <v>103</v>
      </c>
    </row>
    <row r="65" spans="1:12" x14ac:dyDescent="0.25">
      <c r="A65" s="85" t="s">
        <v>43</v>
      </c>
      <c r="B65" s="86"/>
      <c r="C65" s="86"/>
      <c r="D65" s="86"/>
      <c r="E65" s="86"/>
      <c r="F65" s="44">
        <v>0</v>
      </c>
      <c r="G65" s="44">
        <v>0</v>
      </c>
      <c r="H65" s="45">
        <v>0</v>
      </c>
      <c r="I65" s="44">
        <v>0</v>
      </c>
      <c r="J65" s="46">
        <v>0</v>
      </c>
      <c r="L65" s="1" t="s">
        <v>103</v>
      </c>
    </row>
    <row r="66" spans="1:12" ht="15.75" thickBot="1" x14ac:dyDescent="0.3">
      <c r="A66" s="174" t="s">
        <v>44</v>
      </c>
      <c r="B66" s="175"/>
      <c r="C66" s="175"/>
      <c r="D66" s="175"/>
      <c r="E66" s="175"/>
      <c r="F66" s="47">
        <f>I66</f>
        <v>3.7</v>
      </c>
      <c r="G66" s="47">
        <f t="shared" ref="G66:J66" si="1">SUM(G48:G65)</f>
        <v>0</v>
      </c>
      <c r="H66" s="48">
        <f t="shared" si="1"/>
        <v>3.7</v>
      </c>
      <c r="I66" s="47">
        <f t="shared" si="1"/>
        <v>3.7</v>
      </c>
      <c r="J66" s="49">
        <f t="shared" si="1"/>
        <v>0</v>
      </c>
      <c r="L66" s="1" t="s">
        <v>104</v>
      </c>
    </row>
    <row r="67" spans="1:12" ht="15.75" thickBot="1" x14ac:dyDescent="0.3">
      <c r="A67" s="16"/>
      <c r="B67" s="16"/>
      <c r="C67" s="16"/>
      <c r="D67" s="16"/>
      <c r="E67" s="16"/>
      <c r="F67" s="17"/>
      <c r="G67" s="17"/>
      <c r="H67" s="17"/>
      <c r="I67" s="17"/>
      <c r="J67" s="17"/>
    </row>
    <row r="68" spans="1:12" x14ac:dyDescent="0.25">
      <c r="A68" s="104" t="s">
        <v>22</v>
      </c>
      <c r="B68" s="105"/>
      <c r="C68" s="105"/>
      <c r="D68" s="105"/>
      <c r="E68" s="105"/>
      <c r="F68" s="105"/>
      <c r="G68" s="105"/>
      <c r="H68" s="105"/>
      <c r="I68" s="105"/>
      <c r="J68" s="106"/>
    </row>
    <row r="69" spans="1:12" x14ac:dyDescent="0.25">
      <c r="A69" s="187" t="s">
        <v>65</v>
      </c>
      <c r="B69" s="188"/>
      <c r="C69" s="188"/>
      <c r="D69" s="188"/>
      <c r="E69" s="188"/>
      <c r="F69" s="188"/>
      <c r="G69" s="188"/>
      <c r="H69" s="188"/>
      <c r="I69" s="188"/>
      <c r="J69" s="189"/>
    </row>
    <row r="70" spans="1:12" ht="72" x14ac:dyDescent="0.25">
      <c r="A70" s="168" t="s">
        <v>23</v>
      </c>
      <c r="B70" s="169"/>
      <c r="C70" s="169"/>
      <c r="D70" s="169"/>
      <c r="E70" s="169"/>
      <c r="F70" s="2" t="s">
        <v>24</v>
      </c>
      <c r="G70" s="2" t="s">
        <v>25</v>
      </c>
      <c r="H70" s="2" t="s">
        <v>26</v>
      </c>
      <c r="I70" s="2" t="s">
        <v>27</v>
      </c>
      <c r="J70" s="3" t="s">
        <v>28</v>
      </c>
    </row>
    <row r="71" spans="1:12" x14ac:dyDescent="0.25">
      <c r="A71" s="85" t="s">
        <v>29</v>
      </c>
      <c r="B71" s="86"/>
      <c r="C71" s="86"/>
      <c r="D71" s="86"/>
      <c r="E71" s="86"/>
      <c r="F71" s="44">
        <v>0</v>
      </c>
      <c r="G71" s="44">
        <v>0</v>
      </c>
      <c r="H71" s="45">
        <v>0</v>
      </c>
      <c r="I71" s="44">
        <f>G71+H71</f>
        <v>0</v>
      </c>
      <c r="J71" s="46">
        <v>0</v>
      </c>
      <c r="L71" s="1" t="s">
        <v>103</v>
      </c>
    </row>
    <row r="72" spans="1:12" x14ac:dyDescent="0.25">
      <c r="A72" s="85" t="s">
        <v>30</v>
      </c>
      <c r="B72" s="86"/>
      <c r="C72" s="86"/>
      <c r="D72" s="86"/>
      <c r="E72" s="86"/>
      <c r="F72" s="44">
        <v>0</v>
      </c>
      <c r="G72" s="44">
        <v>0</v>
      </c>
      <c r="H72" s="45">
        <v>0</v>
      </c>
      <c r="I72" s="44">
        <f t="shared" ref="I72:I87" si="2">G72+H72</f>
        <v>0</v>
      </c>
      <c r="J72" s="46">
        <v>0</v>
      </c>
      <c r="L72" s="1" t="s">
        <v>103</v>
      </c>
    </row>
    <row r="73" spans="1:12" x14ac:dyDescent="0.25">
      <c r="A73" s="85" t="s">
        <v>31</v>
      </c>
      <c r="B73" s="86"/>
      <c r="C73" s="86"/>
      <c r="D73" s="86"/>
      <c r="E73" s="86"/>
      <c r="F73" s="44">
        <v>0</v>
      </c>
      <c r="G73" s="44">
        <v>0</v>
      </c>
      <c r="H73" s="45">
        <v>0</v>
      </c>
      <c r="I73" s="44">
        <f t="shared" si="2"/>
        <v>0</v>
      </c>
      <c r="J73" s="46">
        <v>0</v>
      </c>
      <c r="L73" s="1" t="s">
        <v>103</v>
      </c>
    </row>
    <row r="74" spans="1:12" x14ac:dyDescent="0.25">
      <c r="A74" s="85" t="s">
        <v>32</v>
      </c>
      <c r="B74" s="86"/>
      <c r="C74" s="86"/>
      <c r="D74" s="86"/>
      <c r="E74" s="86"/>
      <c r="F74" s="44">
        <v>0</v>
      </c>
      <c r="G74" s="44">
        <v>0</v>
      </c>
      <c r="H74" s="45">
        <v>0</v>
      </c>
      <c r="I74" s="44">
        <f t="shared" si="2"/>
        <v>0</v>
      </c>
      <c r="J74" s="46">
        <v>0</v>
      </c>
      <c r="L74" s="1" t="s">
        <v>103</v>
      </c>
    </row>
    <row r="75" spans="1:12" x14ac:dyDescent="0.25">
      <c r="A75" s="85" t="s">
        <v>33</v>
      </c>
      <c r="B75" s="86"/>
      <c r="C75" s="86"/>
      <c r="D75" s="86"/>
      <c r="E75" s="86"/>
      <c r="F75" s="44">
        <v>0</v>
      </c>
      <c r="G75" s="44">
        <v>0</v>
      </c>
      <c r="H75" s="45">
        <v>0</v>
      </c>
      <c r="I75" s="44">
        <f t="shared" si="2"/>
        <v>0</v>
      </c>
      <c r="J75" s="46">
        <v>0</v>
      </c>
      <c r="L75" s="1" t="s">
        <v>103</v>
      </c>
    </row>
    <row r="76" spans="1:12" x14ac:dyDescent="0.25">
      <c r="A76" s="85" t="s">
        <v>34</v>
      </c>
      <c r="B76" s="86"/>
      <c r="C76" s="86"/>
      <c r="D76" s="86"/>
      <c r="E76" s="86"/>
      <c r="F76" s="44">
        <v>0</v>
      </c>
      <c r="G76" s="44">
        <v>0</v>
      </c>
      <c r="H76" s="45">
        <v>0</v>
      </c>
      <c r="I76" s="44">
        <f t="shared" si="2"/>
        <v>0</v>
      </c>
      <c r="J76" s="46">
        <v>0</v>
      </c>
      <c r="L76" s="1" t="s">
        <v>103</v>
      </c>
    </row>
    <row r="77" spans="1:12" x14ac:dyDescent="0.25">
      <c r="A77" s="85" t="s">
        <v>35</v>
      </c>
      <c r="B77" s="86"/>
      <c r="C77" s="86"/>
      <c r="D77" s="86"/>
      <c r="E77" s="86"/>
      <c r="F77" s="44">
        <v>0</v>
      </c>
      <c r="G77" s="44">
        <v>0</v>
      </c>
      <c r="H77" s="45">
        <v>0</v>
      </c>
      <c r="I77" s="44">
        <f t="shared" si="2"/>
        <v>0</v>
      </c>
      <c r="J77" s="46">
        <v>0</v>
      </c>
      <c r="L77" s="1" t="s">
        <v>103</v>
      </c>
    </row>
    <row r="78" spans="1:12" x14ac:dyDescent="0.25">
      <c r="A78" s="176" t="s">
        <v>87</v>
      </c>
      <c r="B78" s="177"/>
      <c r="C78" s="177"/>
      <c r="D78" s="177"/>
      <c r="E78" s="178"/>
      <c r="F78" s="44">
        <v>0</v>
      </c>
      <c r="G78" s="44">
        <v>0</v>
      </c>
      <c r="H78" s="45">
        <v>0</v>
      </c>
      <c r="I78" s="44">
        <f t="shared" si="2"/>
        <v>0</v>
      </c>
      <c r="J78" s="46">
        <v>0</v>
      </c>
      <c r="L78" s="1" t="s">
        <v>103</v>
      </c>
    </row>
    <row r="79" spans="1:12" x14ac:dyDescent="0.25">
      <c r="A79" s="179"/>
      <c r="B79" s="180"/>
      <c r="C79" s="180"/>
      <c r="D79" s="180"/>
      <c r="E79" s="181"/>
      <c r="F79" s="44">
        <v>0</v>
      </c>
      <c r="G79" s="44">
        <v>0</v>
      </c>
      <c r="H79" s="45">
        <v>0</v>
      </c>
      <c r="I79" s="44">
        <f t="shared" si="2"/>
        <v>0</v>
      </c>
      <c r="J79" s="46">
        <v>0</v>
      </c>
      <c r="L79" s="1" t="s">
        <v>103</v>
      </c>
    </row>
    <row r="80" spans="1:12" x14ac:dyDescent="0.25">
      <c r="A80" s="182"/>
      <c r="B80" s="183"/>
      <c r="C80" s="183"/>
      <c r="D80" s="183"/>
      <c r="E80" s="184"/>
      <c r="F80" s="44">
        <v>0</v>
      </c>
      <c r="G80" s="44">
        <v>0</v>
      </c>
      <c r="H80" s="45">
        <v>0</v>
      </c>
      <c r="I80" s="44">
        <f t="shared" si="2"/>
        <v>0</v>
      </c>
      <c r="J80" s="46">
        <v>0</v>
      </c>
      <c r="L80" s="1" t="s">
        <v>103</v>
      </c>
    </row>
    <row r="81" spans="1:12" x14ac:dyDescent="0.25">
      <c r="A81" s="85" t="s">
        <v>36</v>
      </c>
      <c r="B81" s="86"/>
      <c r="C81" s="86"/>
      <c r="D81" s="86"/>
      <c r="E81" s="86"/>
      <c r="F81" s="44">
        <v>0</v>
      </c>
      <c r="G81" s="44">
        <v>0</v>
      </c>
      <c r="H81" s="45">
        <v>0</v>
      </c>
      <c r="I81" s="44">
        <f t="shared" si="2"/>
        <v>0</v>
      </c>
      <c r="J81" s="46">
        <v>0</v>
      </c>
      <c r="L81" s="1" t="s">
        <v>103</v>
      </c>
    </row>
    <row r="82" spans="1:12" x14ac:dyDescent="0.25">
      <c r="A82" s="85" t="s">
        <v>37</v>
      </c>
      <c r="B82" s="86"/>
      <c r="C82" s="86"/>
      <c r="D82" s="86"/>
      <c r="E82" s="86"/>
      <c r="F82" s="44">
        <v>0</v>
      </c>
      <c r="G82" s="44">
        <v>0</v>
      </c>
      <c r="H82" s="45">
        <v>0</v>
      </c>
      <c r="I82" s="44">
        <f t="shared" si="2"/>
        <v>0</v>
      </c>
      <c r="J82" s="46">
        <v>0</v>
      </c>
      <c r="L82" s="1" t="s">
        <v>103</v>
      </c>
    </row>
    <row r="83" spans="1:12" x14ac:dyDescent="0.25">
      <c r="A83" s="85" t="s">
        <v>38</v>
      </c>
      <c r="B83" s="86"/>
      <c r="C83" s="86"/>
      <c r="D83" s="86"/>
      <c r="E83" s="86"/>
      <c r="F83" s="44">
        <v>0</v>
      </c>
      <c r="G83" s="44">
        <v>0</v>
      </c>
      <c r="H83" s="45">
        <v>0</v>
      </c>
      <c r="I83" s="44">
        <f t="shared" si="2"/>
        <v>0</v>
      </c>
      <c r="J83" s="46">
        <v>0</v>
      </c>
      <c r="L83" s="1" t="s">
        <v>103</v>
      </c>
    </row>
    <row r="84" spans="1:12" x14ac:dyDescent="0.25">
      <c r="A84" s="85" t="s">
        <v>39</v>
      </c>
      <c r="B84" s="86"/>
      <c r="C84" s="86"/>
      <c r="D84" s="86"/>
      <c r="E84" s="86"/>
      <c r="F84" s="44">
        <v>0</v>
      </c>
      <c r="G84" s="44">
        <v>0</v>
      </c>
      <c r="H84" s="45">
        <v>0</v>
      </c>
      <c r="I84" s="44">
        <f t="shared" si="2"/>
        <v>0</v>
      </c>
      <c r="J84" s="46">
        <v>0</v>
      </c>
      <c r="L84" s="1" t="s">
        <v>103</v>
      </c>
    </row>
    <row r="85" spans="1:12" x14ac:dyDescent="0.25">
      <c r="A85" s="85" t="s">
        <v>40</v>
      </c>
      <c r="B85" s="86"/>
      <c r="C85" s="86"/>
      <c r="D85" s="86"/>
      <c r="E85" s="86"/>
      <c r="F85" s="44">
        <v>0</v>
      </c>
      <c r="G85" s="44">
        <v>0</v>
      </c>
      <c r="H85" s="45">
        <v>0</v>
      </c>
      <c r="I85" s="44">
        <f t="shared" si="2"/>
        <v>0</v>
      </c>
      <c r="J85" s="46">
        <v>0</v>
      </c>
      <c r="L85" s="1" t="s">
        <v>103</v>
      </c>
    </row>
    <row r="86" spans="1:12" x14ac:dyDescent="0.25">
      <c r="A86" s="85" t="s">
        <v>41</v>
      </c>
      <c r="B86" s="86"/>
      <c r="C86" s="86"/>
      <c r="D86" s="86"/>
      <c r="E86" s="86"/>
      <c r="F86" s="44">
        <v>0</v>
      </c>
      <c r="G86" s="44">
        <v>0</v>
      </c>
      <c r="H86" s="45">
        <v>0</v>
      </c>
      <c r="I86" s="44">
        <f t="shared" si="2"/>
        <v>0</v>
      </c>
      <c r="J86" s="46">
        <v>0</v>
      </c>
      <c r="L86" s="1" t="s">
        <v>103</v>
      </c>
    </row>
    <row r="87" spans="1:12" x14ac:dyDescent="0.25">
      <c r="A87" s="85" t="s">
        <v>42</v>
      </c>
      <c r="B87" s="86"/>
      <c r="C87" s="86"/>
      <c r="D87" s="86"/>
      <c r="E87" s="86"/>
      <c r="F87" s="44">
        <v>0</v>
      </c>
      <c r="G87" s="44">
        <v>0</v>
      </c>
      <c r="H87" s="45">
        <v>0</v>
      </c>
      <c r="I87" s="44">
        <f t="shared" si="2"/>
        <v>0</v>
      </c>
      <c r="J87" s="46">
        <v>0</v>
      </c>
      <c r="L87" s="1" t="s">
        <v>103</v>
      </c>
    </row>
    <row r="88" spans="1:12" x14ac:dyDescent="0.25">
      <c r="A88" s="85" t="s">
        <v>43</v>
      </c>
      <c r="B88" s="86"/>
      <c r="C88" s="86"/>
      <c r="D88" s="86"/>
      <c r="E88" s="86"/>
      <c r="F88" s="44">
        <v>0</v>
      </c>
      <c r="G88" s="44">
        <v>0</v>
      </c>
      <c r="H88" s="45">
        <v>0</v>
      </c>
      <c r="I88" s="44">
        <v>0</v>
      </c>
      <c r="J88" s="46">
        <v>0</v>
      </c>
      <c r="L88" s="1" t="s">
        <v>103</v>
      </c>
    </row>
    <row r="89" spans="1:12" ht="15.75" thickBot="1" x14ac:dyDescent="0.3">
      <c r="A89" s="174" t="s">
        <v>44</v>
      </c>
      <c r="B89" s="175"/>
      <c r="C89" s="175"/>
      <c r="D89" s="175"/>
      <c r="E89" s="175"/>
      <c r="F89" s="47">
        <f>I89</f>
        <v>0</v>
      </c>
      <c r="G89" s="47">
        <f t="shared" ref="G89:J89" si="3">SUM(G71:G88)</f>
        <v>0</v>
      </c>
      <c r="H89" s="48">
        <f t="shared" si="3"/>
        <v>0</v>
      </c>
      <c r="I89" s="47">
        <f t="shared" si="3"/>
        <v>0</v>
      </c>
      <c r="J89" s="49">
        <f t="shared" si="3"/>
        <v>0</v>
      </c>
      <c r="L89" s="1" t="s">
        <v>105</v>
      </c>
    </row>
    <row r="90" spans="1:12" x14ac:dyDescent="0.25">
      <c r="A90" s="16"/>
      <c r="B90" s="16"/>
      <c r="C90" s="16"/>
      <c r="D90" s="16"/>
      <c r="E90" s="16"/>
      <c r="F90" s="17"/>
      <c r="G90" s="17"/>
      <c r="H90" s="17"/>
      <c r="I90" s="17"/>
      <c r="J90" s="17"/>
    </row>
    <row r="91" spans="1:12" x14ac:dyDescent="0.25">
      <c r="A91" s="206" t="s">
        <v>45</v>
      </c>
      <c r="B91" s="206"/>
      <c r="C91" s="206"/>
      <c r="D91" s="206"/>
      <c r="E91" s="206"/>
      <c r="F91" s="206"/>
      <c r="G91" s="206"/>
      <c r="H91" s="206"/>
      <c r="I91" s="206"/>
      <c r="J91" s="206"/>
    </row>
    <row r="92" spans="1:12" x14ac:dyDescent="0.25">
      <c r="A92" s="171" t="s">
        <v>46</v>
      </c>
      <c r="B92" s="171"/>
      <c r="C92" s="171"/>
      <c r="D92" s="171"/>
      <c r="E92" s="171"/>
      <c r="F92" s="171"/>
      <c r="G92" s="171"/>
      <c r="H92" s="171"/>
      <c r="I92" s="171"/>
      <c r="J92" s="171"/>
    </row>
    <row r="93" spans="1:12" x14ac:dyDescent="0.25">
      <c r="A93" s="171" t="s">
        <v>47</v>
      </c>
      <c r="B93" s="171"/>
      <c r="C93" s="171"/>
      <c r="D93" s="171"/>
      <c r="E93" s="171"/>
      <c r="F93" s="171"/>
      <c r="G93" s="171"/>
      <c r="H93" s="171"/>
      <c r="I93" s="171"/>
      <c r="J93" s="171"/>
    </row>
    <row r="94" spans="1:12" x14ac:dyDescent="0.25">
      <c r="A94" s="171" t="s">
        <v>48</v>
      </c>
      <c r="B94" s="171"/>
      <c r="C94" s="171"/>
      <c r="D94" s="171"/>
      <c r="E94" s="171"/>
      <c r="F94" s="171"/>
      <c r="G94" s="171"/>
      <c r="H94" s="171"/>
      <c r="I94" s="171"/>
      <c r="J94" s="171"/>
    </row>
    <row r="95" spans="1:12" ht="21" customHeight="1" x14ac:dyDescent="0.25">
      <c r="A95" s="199" t="s">
        <v>49</v>
      </c>
      <c r="B95" s="200"/>
      <c r="C95" s="200"/>
      <c r="D95" s="200"/>
      <c r="E95" s="200"/>
      <c r="F95" s="200"/>
      <c r="G95" s="200"/>
      <c r="H95" s="200"/>
      <c r="I95" s="200"/>
      <c r="J95" s="200"/>
    </row>
    <row r="96" spans="1:12" ht="41.1" customHeight="1" x14ac:dyDescent="0.25">
      <c r="A96" s="201" t="s">
        <v>50</v>
      </c>
      <c r="B96" s="201"/>
      <c r="C96" s="201"/>
      <c r="D96" s="201"/>
      <c r="E96" s="201"/>
      <c r="F96" s="201"/>
      <c r="G96" s="201"/>
      <c r="H96" s="201"/>
      <c r="I96" s="201"/>
      <c r="J96" s="201"/>
    </row>
    <row r="97" spans="1:12" ht="15.75" thickBot="1" x14ac:dyDescent="0.3">
      <c r="A97" s="202" t="s">
        <v>51</v>
      </c>
      <c r="B97" s="202"/>
      <c r="C97" s="202"/>
      <c r="D97" s="202"/>
      <c r="E97" s="202"/>
      <c r="F97" s="202"/>
      <c r="G97" s="202"/>
      <c r="H97" s="202"/>
      <c r="I97" s="202"/>
      <c r="J97" s="202"/>
    </row>
    <row r="98" spans="1:12" ht="15.75" thickBot="1" x14ac:dyDescent="0.3">
      <c r="A98" s="194" t="s">
        <v>52</v>
      </c>
      <c r="B98" s="195"/>
      <c r="C98" s="195"/>
      <c r="D98" s="195"/>
      <c r="E98" s="195"/>
      <c r="F98" s="195"/>
      <c r="G98" s="195"/>
      <c r="H98" s="195"/>
      <c r="I98" s="195"/>
      <c r="J98" s="196"/>
    </row>
    <row r="99" spans="1:12" x14ac:dyDescent="0.25">
      <c r="A99" s="197" t="s">
        <v>69</v>
      </c>
      <c r="B99" s="198"/>
      <c r="C99" s="198"/>
      <c r="D99" s="198"/>
      <c r="E99" s="198"/>
      <c r="F99" s="198"/>
      <c r="G99" s="198"/>
      <c r="H99" s="198"/>
      <c r="I99" s="203"/>
      <c r="J99" s="50">
        <f>I37</f>
        <v>6872.4000000000005</v>
      </c>
      <c r="L99" s="1" t="s">
        <v>105</v>
      </c>
    </row>
    <row r="100" spans="1:12" ht="15.75" customHeight="1" x14ac:dyDescent="0.25">
      <c r="A100" s="85" t="s">
        <v>70</v>
      </c>
      <c r="B100" s="86"/>
      <c r="C100" s="86"/>
      <c r="D100" s="86"/>
      <c r="E100" s="86"/>
      <c r="F100" s="86"/>
      <c r="G100" s="86"/>
      <c r="H100" s="86"/>
      <c r="I100" s="204"/>
      <c r="J100" s="51">
        <f>F66+F89</f>
        <v>3.7</v>
      </c>
      <c r="L100" s="1" t="s">
        <v>105</v>
      </c>
    </row>
    <row r="101" spans="1:12" ht="15.75" customHeight="1" x14ac:dyDescent="0.25">
      <c r="A101" s="85" t="s">
        <v>68</v>
      </c>
      <c r="B101" s="86"/>
      <c r="C101" s="86"/>
      <c r="D101" s="86"/>
      <c r="E101" s="86"/>
      <c r="F101" s="86"/>
      <c r="G101" s="86"/>
      <c r="H101" s="86"/>
      <c r="I101" s="204"/>
      <c r="J101" s="51">
        <f>H36-H89</f>
        <v>0</v>
      </c>
      <c r="L101" s="1" t="s">
        <v>105</v>
      </c>
    </row>
    <row r="102" spans="1:12" ht="15.75" customHeight="1" x14ac:dyDescent="0.25">
      <c r="A102" s="85" t="s">
        <v>85</v>
      </c>
      <c r="B102" s="86"/>
      <c r="C102" s="86"/>
      <c r="D102" s="86"/>
      <c r="E102" s="86"/>
      <c r="F102" s="86"/>
      <c r="G102" s="86"/>
      <c r="H102" s="86"/>
      <c r="I102" s="204"/>
      <c r="J102" s="51">
        <f>I35-H66-J103</f>
        <v>6868.7000000000007</v>
      </c>
      <c r="L102" s="1" t="s">
        <v>105</v>
      </c>
    </row>
    <row r="103" spans="1:12" ht="15.75" customHeight="1" x14ac:dyDescent="0.25">
      <c r="A103" s="85" t="s">
        <v>71</v>
      </c>
      <c r="B103" s="86"/>
      <c r="C103" s="86"/>
      <c r="D103" s="86"/>
      <c r="E103" s="86"/>
      <c r="F103" s="86"/>
      <c r="G103" s="86"/>
      <c r="H103" s="86"/>
      <c r="I103" s="204"/>
      <c r="J103" s="51">
        <v>0</v>
      </c>
      <c r="L103" s="1" t="s">
        <v>103</v>
      </c>
    </row>
    <row r="104" spans="1:12" ht="15.75" customHeight="1" x14ac:dyDescent="0.25">
      <c r="A104" s="85" t="s">
        <v>79</v>
      </c>
      <c r="B104" s="86"/>
      <c r="C104" s="86"/>
      <c r="D104" s="86"/>
      <c r="E104" s="86"/>
      <c r="F104" s="86"/>
      <c r="G104" s="86"/>
      <c r="H104" s="86"/>
      <c r="I104" s="204"/>
      <c r="J104" s="51">
        <f>H36-I89</f>
        <v>0</v>
      </c>
      <c r="L104" s="1" t="s">
        <v>105</v>
      </c>
    </row>
    <row r="105" spans="1:12" ht="15.75" customHeight="1" x14ac:dyDescent="0.25">
      <c r="A105" s="190" t="s">
        <v>80</v>
      </c>
      <c r="B105" s="191"/>
      <c r="C105" s="191"/>
      <c r="D105" s="191"/>
      <c r="E105" s="191"/>
      <c r="F105" s="191"/>
      <c r="G105" s="191"/>
      <c r="H105" s="191"/>
      <c r="I105" s="204"/>
      <c r="J105" s="52">
        <f>I35-H66</f>
        <v>6868.7000000000007</v>
      </c>
      <c r="L105" s="1" t="s">
        <v>105</v>
      </c>
    </row>
    <row r="106" spans="1:12" ht="15.75" customHeight="1" thickBot="1" x14ac:dyDescent="0.3">
      <c r="A106" s="190" t="s">
        <v>81</v>
      </c>
      <c r="B106" s="191"/>
      <c r="C106" s="191"/>
      <c r="D106" s="191"/>
      <c r="E106" s="191"/>
      <c r="F106" s="191"/>
      <c r="G106" s="191"/>
      <c r="H106" s="191"/>
      <c r="I106" s="205"/>
      <c r="J106" s="53">
        <f>J104+J103</f>
        <v>0</v>
      </c>
      <c r="L106" s="1" t="s">
        <v>105</v>
      </c>
    </row>
    <row r="107" spans="1:12" ht="66" customHeight="1" x14ac:dyDescent="0.25">
      <c r="A107" s="192" t="s">
        <v>53</v>
      </c>
      <c r="B107" s="192"/>
      <c r="C107" s="192"/>
      <c r="D107" s="192"/>
      <c r="E107" s="192"/>
      <c r="F107" s="192"/>
      <c r="G107" s="192"/>
      <c r="H107" s="192"/>
      <c r="I107" s="192"/>
      <c r="J107" s="192"/>
    </row>
    <row r="108" spans="1:12" ht="15.75" x14ac:dyDescent="0.25">
      <c r="A108" s="215" t="s">
        <v>107</v>
      </c>
      <c r="B108" s="215"/>
      <c r="C108" s="215"/>
      <c r="D108" s="215"/>
      <c r="E108" s="215"/>
      <c r="F108" s="215"/>
      <c r="G108" s="215"/>
      <c r="H108" s="215"/>
      <c r="I108" s="215"/>
      <c r="J108" s="215"/>
      <c r="L108" s="1" t="s">
        <v>103</v>
      </c>
    </row>
    <row r="109" spans="1:12" x14ac:dyDescent="0.25">
      <c r="A109" s="14" t="s">
        <v>63</v>
      </c>
      <c r="B109" s="14"/>
      <c r="C109" s="14"/>
      <c r="D109" s="14"/>
      <c r="E109" s="14"/>
      <c r="F109" s="14"/>
      <c r="G109" s="14"/>
      <c r="H109" s="14"/>
      <c r="I109" s="14"/>
      <c r="J109" s="14"/>
    </row>
    <row r="110" spans="1:12" x14ac:dyDescent="0.25">
      <c r="A110" s="14"/>
      <c r="B110" s="14"/>
      <c r="C110" s="14"/>
      <c r="D110" s="14"/>
      <c r="E110" s="14"/>
      <c r="F110" s="14"/>
      <c r="G110" s="14"/>
      <c r="H110" s="14"/>
      <c r="I110" s="14"/>
      <c r="J110" s="14"/>
    </row>
    <row r="111" spans="1:12" x14ac:dyDescent="0.25">
      <c r="A111" s="14"/>
      <c r="B111" s="14"/>
      <c r="C111" s="14"/>
      <c r="D111" s="14"/>
      <c r="E111" s="14"/>
      <c r="F111" s="14"/>
      <c r="G111" s="14"/>
      <c r="H111" s="14"/>
      <c r="I111" s="14"/>
      <c r="J111" s="14"/>
    </row>
    <row r="112" spans="1:12" ht="15.75" x14ac:dyDescent="0.25">
      <c r="A112" s="185" t="s">
        <v>61</v>
      </c>
      <c r="B112" s="186"/>
      <c r="C112" s="186"/>
      <c r="D112" s="186"/>
      <c r="E112" s="186"/>
      <c r="F112" s="186"/>
      <c r="G112" s="186"/>
      <c r="H112" s="186"/>
      <c r="I112" s="186"/>
      <c r="J112" s="186"/>
    </row>
    <row r="113" spans="1:10" ht="15.75" x14ac:dyDescent="0.25">
      <c r="A113" s="186" t="str">
        <f>E7</f>
        <v>VALDOMIRO DE SOUSA SOBRINHO</v>
      </c>
      <c r="B113" s="186"/>
      <c r="C113" s="186"/>
      <c r="D113" s="186"/>
      <c r="E113" s="186"/>
      <c r="F113" s="186"/>
      <c r="G113" s="186"/>
      <c r="H113" s="186"/>
      <c r="I113" s="186"/>
      <c r="J113" s="186"/>
    </row>
    <row r="114" spans="1:10" ht="15.75" x14ac:dyDescent="0.25">
      <c r="A114" s="186" t="s">
        <v>62</v>
      </c>
      <c r="B114" s="186"/>
      <c r="C114" s="186"/>
      <c r="D114" s="186"/>
      <c r="E114" s="186"/>
      <c r="F114" s="186"/>
      <c r="G114" s="186"/>
      <c r="H114" s="186"/>
      <c r="I114" s="186"/>
      <c r="J114" s="186"/>
    </row>
  </sheetData>
  <mergeCells count="167">
    <mergeCell ref="A6:D6"/>
    <mergeCell ref="E6:J6"/>
    <mergeCell ref="A7:D7"/>
    <mergeCell ref="E7:J7"/>
    <mergeCell ref="A8:D8"/>
    <mergeCell ref="E8:J8"/>
    <mergeCell ref="A1:J1"/>
    <mergeCell ref="A3:D3"/>
    <mergeCell ref="E3:J3"/>
    <mergeCell ref="A4:D4"/>
    <mergeCell ref="E4:J4"/>
    <mergeCell ref="A5:D5"/>
    <mergeCell ref="E5:J5"/>
    <mergeCell ref="A13:C13"/>
    <mergeCell ref="E13:F13"/>
    <mergeCell ref="G13:H13"/>
    <mergeCell ref="I13:J13"/>
    <mergeCell ref="A14:C14"/>
    <mergeCell ref="E14:F14"/>
    <mergeCell ref="G14:H14"/>
    <mergeCell ref="I14:J14"/>
    <mergeCell ref="A9:D9"/>
    <mergeCell ref="E9:J9"/>
    <mergeCell ref="A10:D10"/>
    <mergeCell ref="E10:J10"/>
    <mergeCell ref="A11:D11"/>
    <mergeCell ref="E11:J11"/>
    <mergeCell ref="A18:J18"/>
    <mergeCell ref="A19:B19"/>
    <mergeCell ref="C19:D19"/>
    <mergeCell ref="E19:F19"/>
    <mergeCell ref="G19:H19"/>
    <mergeCell ref="I19:J19"/>
    <mergeCell ref="A15:C15"/>
    <mergeCell ref="E15:F15"/>
    <mergeCell ref="G15:H15"/>
    <mergeCell ref="I15:J15"/>
    <mergeCell ref="A16:C16"/>
    <mergeCell ref="E16:F16"/>
    <mergeCell ref="G16:H16"/>
    <mergeCell ref="I16:J16"/>
    <mergeCell ref="A20:B20"/>
    <mergeCell ref="C20:D20"/>
    <mergeCell ref="E20:F20"/>
    <mergeCell ref="G20:H20"/>
    <mergeCell ref="I20:J20"/>
    <mergeCell ref="A21:B21"/>
    <mergeCell ref="C21:D21"/>
    <mergeCell ref="E21:F21"/>
    <mergeCell ref="G21:H21"/>
    <mergeCell ref="I21:J21"/>
    <mergeCell ref="A22:B22"/>
    <mergeCell ref="C22:D22"/>
    <mergeCell ref="E22:F22"/>
    <mergeCell ref="G22:H22"/>
    <mergeCell ref="I22:J22"/>
    <mergeCell ref="A23:B23"/>
    <mergeCell ref="C23:D23"/>
    <mergeCell ref="E23:F23"/>
    <mergeCell ref="G23:H23"/>
    <mergeCell ref="I23:J23"/>
    <mergeCell ref="A24:B24"/>
    <mergeCell ref="C24:D24"/>
    <mergeCell ref="E24:F24"/>
    <mergeCell ref="G24:H24"/>
    <mergeCell ref="I24:J24"/>
    <mergeCell ref="A25:B25"/>
    <mergeCell ref="C25:D25"/>
    <mergeCell ref="E25:F25"/>
    <mergeCell ref="G25:H25"/>
    <mergeCell ref="I25:J25"/>
    <mergeCell ref="A28:B28"/>
    <mergeCell ref="C28:D28"/>
    <mergeCell ref="E28:F28"/>
    <mergeCell ref="G28:H28"/>
    <mergeCell ref="I28:J28"/>
    <mergeCell ref="A29:F29"/>
    <mergeCell ref="G29:H29"/>
    <mergeCell ref="I29:J29"/>
    <mergeCell ref="A26:B26"/>
    <mergeCell ref="C26:D26"/>
    <mergeCell ref="E26:F26"/>
    <mergeCell ref="G26:H26"/>
    <mergeCell ref="I26:J26"/>
    <mergeCell ref="A27:B27"/>
    <mergeCell ref="C27:D27"/>
    <mergeCell ref="E27:F27"/>
    <mergeCell ref="G27:H27"/>
    <mergeCell ref="I27:J27"/>
    <mergeCell ref="A39:J39"/>
    <mergeCell ref="A40:J40"/>
    <mergeCell ref="A41:J41"/>
    <mergeCell ref="A43:J43"/>
    <mergeCell ref="A44:J44"/>
    <mergeCell ref="A45:J45"/>
    <mergeCell ref="A30:F30"/>
    <mergeCell ref="G30:G37"/>
    <mergeCell ref="J30:J37"/>
    <mergeCell ref="A31:F31"/>
    <mergeCell ref="A32:F32"/>
    <mergeCell ref="A33:F33"/>
    <mergeCell ref="A34:F34"/>
    <mergeCell ref="A35:F35"/>
    <mergeCell ref="A36:F36"/>
    <mergeCell ref="A37:F37"/>
    <mergeCell ref="A52:E52"/>
    <mergeCell ref="A53:E53"/>
    <mergeCell ref="A54:E54"/>
    <mergeCell ref="A55:E57"/>
    <mergeCell ref="A58:E58"/>
    <mergeCell ref="A59:E59"/>
    <mergeCell ref="A46:J46"/>
    <mergeCell ref="A47:E47"/>
    <mergeCell ref="A48:E48"/>
    <mergeCell ref="A49:E49"/>
    <mergeCell ref="A50:E50"/>
    <mergeCell ref="A51:E51"/>
    <mergeCell ref="A77:E77"/>
    <mergeCell ref="A66:E66"/>
    <mergeCell ref="A68:J68"/>
    <mergeCell ref="A69:J69"/>
    <mergeCell ref="A70:E70"/>
    <mergeCell ref="A71:E71"/>
    <mergeCell ref="A72:E72"/>
    <mergeCell ref="A60:E60"/>
    <mergeCell ref="A61:E61"/>
    <mergeCell ref="A62:E62"/>
    <mergeCell ref="A63:E63"/>
    <mergeCell ref="A64:E64"/>
    <mergeCell ref="A65:E65"/>
    <mergeCell ref="A114:J114"/>
    <mergeCell ref="A104:H104"/>
    <mergeCell ref="A105:H105"/>
    <mergeCell ref="A106:H106"/>
    <mergeCell ref="A108:J108"/>
    <mergeCell ref="A95:J95"/>
    <mergeCell ref="A96:J96"/>
    <mergeCell ref="A97:J97"/>
    <mergeCell ref="A98:J98"/>
    <mergeCell ref="A100:H100"/>
    <mergeCell ref="A101:H101"/>
    <mergeCell ref="A102:H102"/>
    <mergeCell ref="A103:H103"/>
    <mergeCell ref="L1:O1"/>
    <mergeCell ref="A78:E80"/>
    <mergeCell ref="A81:E81"/>
    <mergeCell ref="A91:J91"/>
    <mergeCell ref="A99:H99"/>
    <mergeCell ref="I99:I106"/>
    <mergeCell ref="A107:J107"/>
    <mergeCell ref="A112:J112"/>
    <mergeCell ref="A113:J113"/>
    <mergeCell ref="A88:E88"/>
    <mergeCell ref="A89:E89"/>
    <mergeCell ref="A92:J92"/>
    <mergeCell ref="A93:J93"/>
    <mergeCell ref="A94:J94"/>
    <mergeCell ref="A82:E82"/>
    <mergeCell ref="A83:E83"/>
    <mergeCell ref="A84:E84"/>
    <mergeCell ref="A85:E85"/>
    <mergeCell ref="A86:E86"/>
    <mergeCell ref="A87:E87"/>
    <mergeCell ref="A73:E73"/>
    <mergeCell ref="A74:E74"/>
    <mergeCell ref="A75:E75"/>
    <mergeCell ref="A76:E76"/>
  </mergeCells>
  <pageMargins left="0.51181102362204722" right="0.51181102362204722" top="0.78740157480314965" bottom="0.78740157480314965" header="0.31496062992125984" footer="0.31496062992125984"/>
  <pageSetup paperSize="9" scale="85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P125"/>
  <sheetViews>
    <sheetView topLeftCell="A58" workbookViewId="0">
      <selection activeCell="A9" sqref="A9:J15"/>
    </sheetView>
  </sheetViews>
  <sheetFormatPr defaultColWidth="9.140625" defaultRowHeight="15" x14ac:dyDescent="0.25"/>
  <cols>
    <col min="1" max="1" width="8.5703125" style="1" customWidth="1"/>
    <col min="2" max="2" width="9" style="1" customWidth="1"/>
    <col min="3" max="3" width="8.5703125" style="1" customWidth="1"/>
    <col min="4" max="4" width="11.5703125" style="1" bestFit="1" customWidth="1"/>
    <col min="5" max="5" width="3.5703125" style="1" customWidth="1"/>
    <col min="6" max="9" width="12.7109375" style="1" customWidth="1"/>
    <col min="10" max="10" width="13.28515625" style="1" bestFit="1" customWidth="1"/>
    <col min="11" max="11" width="7.140625" style="1" customWidth="1"/>
    <col min="12" max="12" width="23.85546875" style="1" bestFit="1" customWidth="1"/>
    <col min="13" max="16384" width="9.140625" style="1"/>
  </cols>
  <sheetData>
    <row r="6" spans="1:15" ht="15.75" thickBot="1" x14ac:dyDescent="0.3"/>
    <row r="7" spans="1:15" ht="42" customHeight="1" thickBot="1" x14ac:dyDescent="0.3">
      <c r="A7" s="114" t="s">
        <v>57</v>
      </c>
      <c r="B7" s="115"/>
      <c r="C7" s="115"/>
      <c r="D7" s="115"/>
      <c r="E7" s="115"/>
      <c r="F7" s="115"/>
      <c r="G7" s="115"/>
      <c r="H7" s="115"/>
      <c r="I7" s="115"/>
      <c r="J7" s="116"/>
      <c r="L7" s="226"/>
      <c r="M7" s="226"/>
      <c r="N7" s="226"/>
      <c r="O7" s="226"/>
    </row>
    <row r="8" spans="1:15" ht="15.75" thickBot="1" x14ac:dyDescent="0.3">
      <c r="A8" s="9"/>
      <c r="B8" s="9"/>
      <c r="C8" s="9"/>
      <c r="D8" s="9"/>
      <c r="E8" s="9"/>
      <c r="F8" s="9"/>
      <c r="G8" s="9"/>
      <c r="H8" s="9"/>
      <c r="I8" s="9"/>
      <c r="J8" s="9"/>
    </row>
    <row r="9" spans="1:15" s="8" customFormat="1" ht="21" customHeight="1" x14ac:dyDescent="0.25">
      <c r="A9" s="117" t="s">
        <v>0</v>
      </c>
      <c r="B9" s="118"/>
      <c r="C9" s="118"/>
      <c r="D9" s="118"/>
      <c r="E9" s="119" t="s">
        <v>55</v>
      </c>
      <c r="F9" s="119"/>
      <c r="G9" s="119"/>
      <c r="H9" s="119"/>
      <c r="I9" s="119"/>
      <c r="J9" s="120"/>
    </row>
    <row r="10" spans="1:15" s="8" customFormat="1" ht="42" customHeight="1" x14ac:dyDescent="0.25">
      <c r="A10" s="90" t="s">
        <v>1</v>
      </c>
      <c r="B10" s="91"/>
      <c r="C10" s="91"/>
      <c r="D10" s="91"/>
      <c r="E10" s="92" t="s">
        <v>135</v>
      </c>
      <c r="F10" s="92"/>
      <c r="G10" s="92"/>
      <c r="H10" s="92"/>
      <c r="I10" s="92"/>
      <c r="J10" s="93"/>
    </row>
    <row r="11" spans="1:15" s="8" customFormat="1" ht="21" customHeight="1" x14ac:dyDescent="0.25">
      <c r="A11" s="90" t="s">
        <v>2</v>
      </c>
      <c r="B11" s="91"/>
      <c r="C11" s="91"/>
      <c r="D11" s="91"/>
      <c r="E11" s="94" t="s">
        <v>119</v>
      </c>
      <c r="F11" s="94"/>
      <c r="G11" s="94"/>
      <c r="H11" s="94"/>
      <c r="I11" s="94"/>
      <c r="J11" s="95"/>
    </row>
    <row r="12" spans="1:15" s="8" customFormat="1" ht="33.6" customHeight="1" x14ac:dyDescent="0.25">
      <c r="A12" s="90" t="s">
        <v>91</v>
      </c>
      <c r="B12" s="91"/>
      <c r="C12" s="91"/>
      <c r="D12" s="91"/>
      <c r="E12" s="94" t="s">
        <v>136</v>
      </c>
      <c r="F12" s="94"/>
      <c r="G12" s="94"/>
      <c r="H12" s="94"/>
      <c r="I12" s="94"/>
      <c r="J12" s="95"/>
    </row>
    <row r="13" spans="1:15" s="8" customFormat="1" ht="21" customHeight="1" x14ac:dyDescent="0.25">
      <c r="A13" s="90" t="s">
        <v>3</v>
      </c>
      <c r="B13" s="91"/>
      <c r="C13" s="91"/>
      <c r="D13" s="91"/>
      <c r="E13" s="94" t="s">
        <v>137</v>
      </c>
      <c r="F13" s="94"/>
      <c r="G13" s="94"/>
      <c r="H13" s="94"/>
      <c r="I13" s="94"/>
      <c r="J13" s="95"/>
    </row>
    <row r="14" spans="1:15" s="8" customFormat="1" x14ac:dyDescent="0.25">
      <c r="A14" s="90" t="s">
        <v>4</v>
      </c>
      <c r="B14" s="91"/>
      <c r="C14" s="91"/>
      <c r="D14" s="91"/>
      <c r="E14" s="94" t="s">
        <v>138</v>
      </c>
      <c r="F14" s="94"/>
      <c r="G14" s="94"/>
      <c r="H14" s="94"/>
      <c r="I14" s="94"/>
      <c r="J14" s="95"/>
    </row>
    <row r="15" spans="1:15" s="8" customFormat="1" ht="51" customHeight="1" x14ac:dyDescent="0.25">
      <c r="A15" s="90" t="s">
        <v>5</v>
      </c>
      <c r="B15" s="91"/>
      <c r="C15" s="91"/>
      <c r="D15" s="91"/>
      <c r="E15" s="222" t="s">
        <v>120</v>
      </c>
      <c r="F15" s="222"/>
      <c r="G15" s="222"/>
      <c r="H15" s="222"/>
      <c r="I15" s="222"/>
      <c r="J15" s="223"/>
    </row>
    <row r="16" spans="1:15" s="8" customFormat="1" ht="21" customHeight="1" x14ac:dyDescent="0.25">
      <c r="A16" s="90" t="s">
        <v>6</v>
      </c>
      <c r="B16" s="91"/>
      <c r="C16" s="91"/>
      <c r="D16" s="91"/>
      <c r="E16" s="94" t="s">
        <v>145</v>
      </c>
      <c r="F16" s="94"/>
      <c r="G16" s="94"/>
      <c r="H16" s="94"/>
      <c r="I16" s="94"/>
      <c r="J16" s="95"/>
    </row>
    <row r="17" spans="1:16" s="8" customFormat="1" ht="21" customHeight="1" thickBot="1" x14ac:dyDescent="0.3">
      <c r="A17" s="124" t="s">
        <v>7</v>
      </c>
      <c r="B17" s="125"/>
      <c r="C17" s="125"/>
      <c r="D17" s="125"/>
      <c r="E17" s="126" t="s">
        <v>139</v>
      </c>
      <c r="F17" s="126"/>
      <c r="G17" s="126"/>
      <c r="H17" s="126"/>
      <c r="I17" s="126"/>
      <c r="J17" s="127"/>
    </row>
    <row r="18" spans="1:16" s="8" customFormat="1" ht="15.75" thickBot="1" x14ac:dyDescent="0.3">
      <c r="A18" s="10"/>
      <c r="B18" s="10"/>
      <c r="C18" s="10"/>
      <c r="D18" s="10"/>
      <c r="E18" s="11"/>
      <c r="F18" s="11"/>
      <c r="G18" s="11"/>
      <c r="H18" s="11"/>
      <c r="I18" s="11"/>
      <c r="J18" s="11"/>
    </row>
    <row r="19" spans="1:16" x14ac:dyDescent="0.25">
      <c r="A19" s="121" t="s">
        <v>8</v>
      </c>
      <c r="B19" s="122"/>
      <c r="C19" s="122"/>
      <c r="D19" s="38" t="s">
        <v>58</v>
      </c>
      <c r="E19" s="122" t="s">
        <v>9</v>
      </c>
      <c r="F19" s="122"/>
      <c r="G19" s="122" t="s">
        <v>10</v>
      </c>
      <c r="H19" s="122"/>
      <c r="I19" s="122" t="s">
        <v>11</v>
      </c>
      <c r="J19" s="123"/>
    </row>
    <row r="20" spans="1:16" x14ac:dyDescent="0.25">
      <c r="A20" s="98" t="s">
        <v>60</v>
      </c>
      <c r="B20" s="99"/>
      <c r="C20" s="99"/>
      <c r="D20" s="57" t="s">
        <v>121</v>
      </c>
      <c r="E20" s="100">
        <v>45289</v>
      </c>
      <c r="F20" s="100"/>
      <c r="G20" s="100" t="s">
        <v>122</v>
      </c>
      <c r="H20" s="101"/>
      <c r="I20" s="102">
        <v>16560</v>
      </c>
      <c r="J20" s="103"/>
      <c r="M20" s="33"/>
    </row>
    <row r="21" spans="1:16" x14ac:dyDescent="0.25">
      <c r="A21" s="98" t="s">
        <v>12</v>
      </c>
      <c r="B21" s="99"/>
      <c r="C21" s="99"/>
      <c r="D21" s="15"/>
      <c r="E21" s="110"/>
      <c r="F21" s="111"/>
      <c r="G21" s="111"/>
      <c r="H21" s="111"/>
      <c r="I21" s="112"/>
      <c r="J21" s="113"/>
      <c r="M21" s="34"/>
    </row>
    <row r="22" spans="1:16" ht="15.75" thickBot="1" x14ac:dyDescent="0.3">
      <c r="A22" s="128" t="s">
        <v>12</v>
      </c>
      <c r="B22" s="129"/>
      <c r="C22" s="129"/>
      <c r="D22" s="13"/>
      <c r="E22" s="130"/>
      <c r="F22" s="130"/>
      <c r="G22" s="130"/>
      <c r="H22" s="130"/>
      <c r="I22" s="130"/>
      <c r="J22" s="131"/>
    </row>
    <row r="23" spans="1:16" ht="15.75" thickBot="1" x14ac:dyDescent="0.3">
      <c r="A23" s="12"/>
      <c r="B23" s="12"/>
      <c r="C23" s="12"/>
      <c r="D23" s="12"/>
      <c r="E23" s="12"/>
      <c r="F23" s="12"/>
      <c r="G23" s="12"/>
      <c r="H23" s="12"/>
      <c r="I23" s="12"/>
      <c r="J23" s="12"/>
    </row>
    <row r="24" spans="1:16" x14ac:dyDescent="0.25">
      <c r="A24" s="104" t="s">
        <v>13</v>
      </c>
      <c r="B24" s="105"/>
      <c r="C24" s="105"/>
      <c r="D24" s="105"/>
      <c r="E24" s="105"/>
      <c r="F24" s="105"/>
      <c r="G24" s="105"/>
      <c r="H24" s="105"/>
      <c r="I24" s="105"/>
      <c r="J24" s="106"/>
    </row>
    <row r="25" spans="1:16" ht="37.5" customHeight="1" x14ac:dyDescent="0.25">
      <c r="A25" s="107" t="s">
        <v>14</v>
      </c>
      <c r="B25" s="108"/>
      <c r="C25" s="108" t="s">
        <v>15</v>
      </c>
      <c r="D25" s="108"/>
      <c r="E25" s="108" t="s">
        <v>16</v>
      </c>
      <c r="F25" s="108"/>
      <c r="G25" s="108" t="s">
        <v>17</v>
      </c>
      <c r="H25" s="108"/>
      <c r="I25" s="108" t="s">
        <v>18</v>
      </c>
      <c r="J25" s="109"/>
      <c r="M25" s="54"/>
      <c r="N25" s="54"/>
      <c r="O25" s="54"/>
      <c r="P25" s="54"/>
    </row>
    <row r="26" spans="1:16" ht="18.600000000000001" customHeight="1" x14ac:dyDescent="0.25">
      <c r="A26" s="207">
        <v>45448</v>
      </c>
      <c r="B26" s="208"/>
      <c r="C26" s="209">
        <v>1380</v>
      </c>
      <c r="D26" s="210"/>
      <c r="E26" s="211">
        <v>45461</v>
      </c>
      <c r="F26" s="208"/>
      <c r="G26" s="212">
        <v>553345000015018</v>
      </c>
      <c r="H26" s="208"/>
      <c r="I26" s="213">
        <v>1380</v>
      </c>
      <c r="J26" s="214"/>
      <c r="M26" s="54"/>
      <c r="N26" s="54"/>
      <c r="O26" s="54"/>
      <c r="P26" s="54"/>
    </row>
    <row r="27" spans="1:16" x14ac:dyDescent="0.25">
      <c r="A27" s="139"/>
      <c r="B27" s="140"/>
      <c r="C27" s="141"/>
      <c r="D27" s="142"/>
      <c r="E27" s="143"/>
      <c r="F27" s="140"/>
      <c r="G27" s="141"/>
      <c r="H27" s="142"/>
      <c r="I27" s="137">
        <v>0</v>
      </c>
      <c r="J27" s="138"/>
      <c r="M27" s="54"/>
      <c r="N27" s="54"/>
      <c r="O27" s="54"/>
      <c r="P27" s="54"/>
    </row>
    <row r="28" spans="1:16" x14ac:dyDescent="0.25">
      <c r="A28" s="139"/>
      <c r="B28" s="140"/>
      <c r="C28" s="141"/>
      <c r="D28" s="142"/>
      <c r="E28" s="143"/>
      <c r="F28" s="140"/>
      <c r="G28" s="141"/>
      <c r="H28" s="142"/>
      <c r="I28" s="137">
        <v>0</v>
      </c>
      <c r="J28" s="138"/>
    </row>
    <row r="29" spans="1:16" x14ac:dyDescent="0.25">
      <c r="A29" s="139"/>
      <c r="B29" s="140"/>
      <c r="C29" s="141"/>
      <c r="D29" s="142"/>
      <c r="E29" s="143"/>
      <c r="F29" s="140"/>
      <c r="G29" s="141"/>
      <c r="H29" s="142"/>
      <c r="I29" s="137">
        <v>0</v>
      </c>
      <c r="J29" s="138"/>
    </row>
    <row r="30" spans="1:16" x14ac:dyDescent="0.25">
      <c r="A30" s="139"/>
      <c r="B30" s="140"/>
      <c r="C30" s="141"/>
      <c r="D30" s="142"/>
      <c r="E30" s="143"/>
      <c r="F30" s="140"/>
      <c r="G30" s="141"/>
      <c r="H30" s="142"/>
      <c r="I30" s="137">
        <v>0</v>
      </c>
      <c r="J30" s="138"/>
    </row>
    <row r="31" spans="1:16" x14ac:dyDescent="0.25">
      <c r="A31" s="144"/>
      <c r="B31" s="142"/>
      <c r="C31" s="145"/>
      <c r="D31" s="146"/>
      <c r="E31" s="141"/>
      <c r="F31" s="142"/>
      <c r="G31" s="141"/>
      <c r="H31" s="142"/>
      <c r="I31" s="137">
        <v>0</v>
      </c>
      <c r="J31" s="138"/>
    </row>
    <row r="32" spans="1:16" x14ac:dyDescent="0.25">
      <c r="A32" s="144"/>
      <c r="B32" s="142"/>
      <c r="C32" s="145"/>
      <c r="D32" s="146"/>
      <c r="E32" s="141"/>
      <c r="F32" s="142"/>
      <c r="G32" s="141"/>
      <c r="H32" s="142"/>
      <c r="I32" s="137">
        <v>0</v>
      </c>
      <c r="J32" s="138"/>
    </row>
    <row r="33" spans="1:10" x14ac:dyDescent="0.25">
      <c r="A33" s="144"/>
      <c r="B33" s="142"/>
      <c r="C33" s="145"/>
      <c r="D33" s="146"/>
      <c r="E33" s="141"/>
      <c r="F33" s="142"/>
      <c r="G33" s="141"/>
      <c r="H33" s="142"/>
      <c r="I33" s="137">
        <v>0</v>
      </c>
      <c r="J33" s="138"/>
    </row>
    <row r="34" spans="1:10" x14ac:dyDescent="0.25">
      <c r="A34" s="144"/>
      <c r="B34" s="142"/>
      <c r="C34" s="145"/>
      <c r="D34" s="146"/>
      <c r="E34" s="141"/>
      <c r="F34" s="142"/>
      <c r="G34" s="141"/>
      <c r="H34" s="142"/>
      <c r="I34" s="137">
        <v>0</v>
      </c>
      <c r="J34" s="138"/>
    </row>
    <row r="35" spans="1:10" ht="15" customHeight="1" thickBot="1" x14ac:dyDescent="0.3">
      <c r="A35" s="152" t="s">
        <v>54</v>
      </c>
      <c r="B35" s="153"/>
      <c r="C35" s="153"/>
      <c r="D35" s="153"/>
      <c r="E35" s="153"/>
      <c r="F35" s="154"/>
      <c r="G35" s="149" t="s">
        <v>59</v>
      </c>
      <c r="H35" s="149"/>
      <c r="I35" s="150" t="s">
        <v>141</v>
      </c>
      <c r="J35" s="151"/>
    </row>
    <row r="36" spans="1:10" x14ac:dyDescent="0.25">
      <c r="A36" s="147" t="s">
        <v>72</v>
      </c>
      <c r="B36" s="148"/>
      <c r="C36" s="148"/>
      <c r="D36" s="148"/>
      <c r="E36" s="148"/>
      <c r="F36" s="148"/>
      <c r="G36" s="155"/>
      <c r="H36" s="58">
        <f>'MAIO 24'!J104</f>
        <v>0</v>
      </c>
      <c r="I36" s="59">
        <f>'MAIO 24'!J105</f>
        <v>6868.7000000000007</v>
      </c>
      <c r="J36" s="158"/>
    </row>
    <row r="37" spans="1:10" x14ac:dyDescent="0.25">
      <c r="A37" s="87" t="s">
        <v>73</v>
      </c>
      <c r="B37" s="88"/>
      <c r="C37" s="88"/>
      <c r="D37" s="88"/>
      <c r="E37" s="88"/>
      <c r="F37" s="88"/>
      <c r="G37" s="156"/>
      <c r="H37" s="60"/>
      <c r="I37" s="61">
        <f>I26+I27+I28+I29+I30+I31+I32+I33+I34</f>
        <v>1380</v>
      </c>
      <c r="J37" s="158"/>
    </row>
    <row r="38" spans="1:10" x14ac:dyDescent="0.25">
      <c r="A38" s="160" t="s">
        <v>74</v>
      </c>
      <c r="B38" s="88"/>
      <c r="C38" s="88"/>
      <c r="D38" s="88"/>
      <c r="E38" s="88"/>
      <c r="F38" s="88"/>
      <c r="G38" s="156"/>
      <c r="H38" s="62">
        <v>0</v>
      </c>
      <c r="I38" s="63"/>
      <c r="J38" s="158"/>
    </row>
    <row r="39" spans="1:10" x14ac:dyDescent="0.25">
      <c r="A39" s="87" t="s">
        <v>75</v>
      </c>
      <c r="B39" s="88"/>
      <c r="C39" s="88"/>
      <c r="D39" s="88"/>
      <c r="E39" s="88"/>
      <c r="F39" s="88"/>
      <c r="G39" s="156"/>
      <c r="H39" s="60"/>
      <c r="I39" s="61">
        <v>0</v>
      </c>
      <c r="J39" s="158"/>
    </row>
    <row r="40" spans="1:10" ht="24" customHeight="1" x14ac:dyDescent="0.25">
      <c r="A40" s="87" t="s">
        <v>93</v>
      </c>
      <c r="B40" s="88"/>
      <c r="C40" s="88"/>
      <c r="D40" s="88"/>
      <c r="E40" s="88"/>
      <c r="F40" s="88"/>
      <c r="G40" s="156"/>
      <c r="H40" s="62">
        <v>0</v>
      </c>
      <c r="I40" s="61">
        <v>0</v>
      </c>
      <c r="J40" s="158"/>
    </row>
    <row r="41" spans="1:10" x14ac:dyDescent="0.25">
      <c r="A41" s="87" t="s">
        <v>76</v>
      </c>
      <c r="B41" s="88"/>
      <c r="C41" s="88"/>
      <c r="D41" s="88"/>
      <c r="E41" s="88"/>
      <c r="F41" s="89"/>
      <c r="G41" s="156"/>
      <c r="H41" s="60"/>
      <c r="I41" s="61">
        <f>I36+I37+I39+I40</f>
        <v>8248.7000000000007</v>
      </c>
      <c r="J41" s="158"/>
    </row>
    <row r="42" spans="1:10" x14ac:dyDescent="0.25">
      <c r="A42" s="87" t="s">
        <v>77</v>
      </c>
      <c r="B42" s="88"/>
      <c r="C42" s="88"/>
      <c r="D42" s="88"/>
      <c r="E42" s="88"/>
      <c r="F42" s="89"/>
      <c r="G42" s="156"/>
      <c r="H42" s="62">
        <f>H36+H38+H40</f>
        <v>0</v>
      </c>
      <c r="I42" s="60"/>
      <c r="J42" s="158"/>
    </row>
    <row r="43" spans="1:10" ht="15" customHeight="1" thickBot="1" x14ac:dyDescent="0.3">
      <c r="A43" s="172" t="s">
        <v>78</v>
      </c>
      <c r="B43" s="173"/>
      <c r="C43" s="173"/>
      <c r="D43" s="173"/>
      <c r="E43" s="173"/>
      <c r="F43" s="173"/>
      <c r="G43" s="157"/>
      <c r="H43" s="64"/>
      <c r="I43" s="65">
        <f>H42+I41</f>
        <v>8248.7000000000007</v>
      </c>
      <c r="J43" s="159"/>
    </row>
    <row r="45" spans="1:10" x14ac:dyDescent="0.25">
      <c r="A45" s="170" t="s">
        <v>19</v>
      </c>
      <c r="B45" s="170"/>
      <c r="C45" s="170"/>
      <c r="D45" s="170"/>
      <c r="E45" s="170"/>
      <c r="F45" s="170"/>
      <c r="G45" s="170"/>
      <c r="H45" s="170"/>
      <c r="I45" s="170"/>
      <c r="J45" s="170"/>
    </row>
    <row r="46" spans="1:10" x14ac:dyDescent="0.25">
      <c r="A46" s="171" t="s">
        <v>20</v>
      </c>
      <c r="B46" s="171"/>
      <c r="C46" s="171"/>
      <c r="D46" s="171"/>
      <c r="E46" s="171"/>
      <c r="F46" s="171"/>
      <c r="G46" s="171"/>
      <c r="H46" s="171"/>
      <c r="I46" s="171"/>
      <c r="J46" s="171"/>
    </row>
    <row r="47" spans="1:10" x14ac:dyDescent="0.25">
      <c r="A47" s="171" t="s">
        <v>21</v>
      </c>
      <c r="B47" s="171"/>
      <c r="C47" s="171"/>
      <c r="D47" s="171"/>
      <c r="E47" s="171"/>
      <c r="F47" s="171"/>
      <c r="G47" s="171"/>
      <c r="H47" s="171"/>
      <c r="I47" s="171"/>
      <c r="J47" s="171"/>
    </row>
    <row r="48" spans="1:10" x14ac:dyDescent="0.25">
      <c r="A48" s="76"/>
      <c r="B48" s="76"/>
      <c r="C48" s="76"/>
      <c r="D48" s="76"/>
      <c r="E48" s="76"/>
      <c r="F48" s="76"/>
      <c r="G48" s="76"/>
      <c r="H48" s="76"/>
      <c r="I48" s="76"/>
      <c r="J48" s="76"/>
    </row>
    <row r="49" spans="1:12" x14ac:dyDescent="0.25">
      <c r="A49" s="76"/>
      <c r="B49" s="76"/>
      <c r="C49" s="76"/>
      <c r="D49" s="76"/>
      <c r="E49" s="76"/>
      <c r="F49" s="76"/>
      <c r="G49" s="76"/>
      <c r="H49" s="76"/>
      <c r="I49" s="76"/>
      <c r="J49" s="76"/>
    </row>
    <row r="50" spans="1:12" x14ac:dyDescent="0.25">
      <c r="A50" s="76"/>
      <c r="B50" s="76"/>
      <c r="C50" s="76"/>
      <c r="D50" s="76"/>
      <c r="E50" s="76"/>
      <c r="F50" s="76"/>
      <c r="G50" s="76"/>
      <c r="H50" s="76"/>
      <c r="I50" s="76"/>
      <c r="J50" s="76"/>
    </row>
    <row r="51" spans="1:12" x14ac:dyDescent="0.25">
      <c r="A51" s="76"/>
      <c r="B51" s="76"/>
      <c r="C51" s="76"/>
      <c r="D51" s="76"/>
      <c r="E51" s="76"/>
      <c r="F51" s="76"/>
      <c r="G51" s="76"/>
      <c r="H51" s="76"/>
      <c r="I51" s="76"/>
      <c r="J51" s="76"/>
    </row>
    <row r="52" spans="1:12" x14ac:dyDescent="0.25">
      <c r="A52" s="76"/>
      <c r="B52" s="76"/>
      <c r="C52" s="76"/>
      <c r="D52" s="76"/>
      <c r="E52" s="76"/>
      <c r="F52" s="76"/>
      <c r="G52" s="76"/>
      <c r="H52" s="76"/>
      <c r="I52" s="76"/>
      <c r="J52" s="76"/>
    </row>
    <row r="53" spans="1:12" ht="15.75" thickBot="1" x14ac:dyDescent="0.3">
      <c r="A53" s="76"/>
      <c r="B53" s="76"/>
      <c r="C53" s="76"/>
      <c r="D53" s="76"/>
      <c r="E53" s="76"/>
      <c r="F53" s="76"/>
      <c r="G53" s="76"/>
      <c r="H53" s="76"/>
      <c r="I53" s="76"/>
      <c r="J53" s="76"/>
    </row>
    <row r="54" spans="1:12" ht="63" customHeight="1" thickBot="1" x14ac:dyDescent="0.3">
      <c r="A54" s="161" t="s">
        <v>142</v>
      </c>
      <c r="B54" s="162"/>
      <c r="C54" s="162"/>
      <c r="D54" s="162"/>
      <c r="E54" s="162"/>
      <c r="F54" s="162"/>
      <c r="G54" s="162"/>
      <c r="H54" s="162"/>
      <c r="I54" s="162"/>
      <c r="J54" s="163"/>
      <c r="L54" s="8"/>
    </row>
    <row r="55" spans="1:12" ht="15.75" thickBot="1" x14ac:dyDescent="0.3">
      <c r="A55" s="164"/>
      <c r="B55" s="164"/>
      <c r="C55" s="164"/>
      <c r="D55" s="164"/>
      <c r="E55" s="164"/>
      <c r="F55" s="164"/>
      <c r="G55" s="164"/>
      <c r="H55" s="164"/>
      <c r="I55" s="164"/>
      <c r="J55" s="164"/>
    </row>
    <row r="56" spans="1:12" x14ac:dyDescent="0.25">
      <c r="A56" s="104" t="s">
        <v>22</v>
      </c>
      <c r="B56" s="105"/>
      <c r="C56" s="105"/>
      <c r="D56" s="105"/>
      <c r="E56" s="105"/>
      <c r="F56" s="105"/>
      <c r="G56" s="105"/>
      <c r="H56" s="105"/>
      <c r="I56" s="105"/>
      <c r="J56" s="106"/>
    </row>
    <row r="57" spans="1:12" x14ac:dyDescent="0.25">
      <c r="A57" s="165" t="s">
        <v>140</v>
      </c>
      <c r="B57" s="166"/>
      <c r="C57" s="166"/>
      <c r="D57" s="166"/>
      <c r="E57" s="166"/>
      <c r="F57" s="166"/>
      <c r="G57" s="166"/>
      <c r="H57" s="166"/>
      <c r="I57" s="166"/>
      <c r="J57" s="167"/>
    </row>
    <row r="58" spans="1:12" ht="72" x14ac:dyDescent="0.25">
      <c r="A58" s="168" t="s">
        <v>23</v>
      </c>
      <c r="B58" s="169"/>
      <c r="C58" s="169"/>
      <c r="D58" s="169"/>
      <c r="E58" s="169"/>
      <c r="F58" s="2" t="s">
        <v>24</v>
      </c>
      <c r="G58" s="2" t="s">
        <v>25</v>
      </c>
      <c r="H58" s="22" t="s">
        <v>26</v>
      </c>
      <c r="I58" s="2" t="s">
        <v>27</v>
      </c>
      <c r="J58" s="3" t="s">
        <v>28</v>
      </c>
    </row>
    <row r="59" spans="1:12" x14ac:dyDescent="0.25">
      <c r="A59" s="85" t="s">
        <v>29</v>
      </c>
      <c r="B59" s="86"/>
      <c r="C59" s="86"/>
      <c r="D59" s="86"/>
      <c r="E59" s="86"/>
      <c r="F59" s="66">
        <v>368.52</v>
      </c>
      <c r="G59" s="66">
        <v>0</v>
      </c>
      <c r="H59" s="67">
        <v>368.52</v>
      </c>
      <c r="I59" s="66">
        <f>G59+H59</f>
        <v>368.52</v>
      </c>
      <c r="J59" s="68">
        <v>0</v>
      </c>
    </row>
    <row r="60" spans="1:12" x14ac:dyDescent="0.25">
      <c r="A60" s="85" t="s">
        <v>30</v>
      </c>
      <c r="B60" s="86"/>
      <c r="C60" s="86"/>
      <c r="D60" s="86"/>
      <c r="E60" s="86"/>
      <c r="F60" s="66">
        <v>0</v>
      </c>
      <c r="G60" s="66">
        <v>0</v>
      </c>
      <c r="H60" s="67">
        <v>0</v>
      </c>
      <c r="I60" s="66">
        <f t="shared" ref="I60:I75" si="0">G60+H60</f>
        <v>0</v>
      </c>
      <c r="J60" s="68">
        <v>0</v>
      </c>
    </row>
    <row r="61" spans="1:12" x14ac:dyDescent="0.25">
      <c r="A61" s="85" t="s">
        <v>31</v>
      </c>
      <c r="B61" s="86"/>
      <c r="C61" s="86"/>
      <c r="D61" s="86"/>
      <c r="E61" s="86"/>
      <c r="F61" s="66">
        <v>0</v>
      </c>
      <c r="G61" s="66">
        <v>0</v>
      </c>
      <c r="H61" s="67">
        <v>0</v>
      </c>
      <c r="I61" s="66">
        <f t="shared" si="0"/>
        <v>0</v>
      </c>
      <c r="J61" s="68">
        <v>0</v>
      </c>
    </row>
    <row r="62" spans="1:12" x14ac:dyDescent="0.25">
      <c r="A62" s="85" t="s">
        <v>32</v>
      </c>
      <c r="B62" s="86"/>
      <c r="C62" s="86"/>
      <c r="D62" s="86"/>
      <c r="E62" s="86"/>
      <c r="F62" s="66">
        <v>0</v>
      </c>
      <c r="G62" s="66">
        <v>0</v>
      </c>
      <c r="H62" s="67">
        <v>0</v>
      </c>
      <c r="I62" s="66">
        <f t="shared" si="0"/>
        <v>0</v>
      </c>
      <c r="J62" s="68">
        <v>0</v>
      </c>
    </row>
    <row r="63" spans="1:12" x14ac:dyDescent="0.25">
      <c r="A63" s="85" t="s">
        <v>33</v>
      </c>
      <c r="B63" s="86"/>
      <c r="C63" s="86"/>
      <c r="D63" s="86"/>
      <c r="E63" s="86"/>
      <c r="F63" s="66">
        <v>0</v>
      </c>
      <c r="G63" s="66">
        <v>0</v>
      </c>
      <c r="H63" s="67">
        <v>0</v>
      </c>
      <c r="I63" s="66">
        <f t="shared" si="0"/>
        <v>0</v>
      </c>
      <c r="J63" s="68">
        <v>0</v>
      </c>
    </row>
    <row r="64" spans="1:12" x14ac:dyDescent="0.25">
      <c r="A64" s="85" t="s">
        <v>34</v>
      </c>
      <c r="B64" s="86"/>
      <c r="C64" s="86"/>
      <c r="D64" s="86"/>
      <c r="E64" s="86"/>
      <c r="F64" s="66">
        <v>0</v>
      </c>
      <c r="G64" s="66">
        <v>0</v>
      </c>
      <c r="H64" s="67">
        <v>0</v>
      </c>
      <c r="I64" s="66">
        <f t="shared" si="0"/>
        <v>0</v>
      </c>
      <c r="J64" s="68">
        <v>0</v>
      </c>
    </row>
    <row r="65" spans="1:10" x14ac:dyDescent="0.25">
      <c r="A65" s="85" t="s">
        <v>35</v>
      </c>
      <c r="B65" s="86"/>
      <c r="C65" s="86"/>
      <c r="D65" s="86"/>
      <c r="E65" s="86"/>
      <c r="F65" s="66">
        <v>0</v>
      </c>
      <c r="G65" s="66">
        <v>0</v>
      </c>
      <c r="H65" s="67">
        <v>0</v>
      </c>
      <c r="I65" s="66">
        <f t="shared" si="0"/>
        <v>0</v>
      </c>
      <c r="J65" s="68">
        <v>0</v>
      </c>
    </row>
    <row r="66" spans="1:10" ht="15" customHeight="1" x14ac:dyDescent="0.25">
      <c r="A66" s="176" t="s">
        <v>64</v>
      </c>
      <c r="B66" s="177"/>
      <c r="C66" s="177"/>
      <c r="D66" s="177"/>
      <c r="E66" s="178"/>
      <c r="F66" s="66">
        <v>0</v>
      </c>
      <c r="G66" s="66">
        <v>0</v>
      </c>
      <c r="H66" s="67">
        <v>0</v>
      </c>
      <c r="I66" s="66">
        <f t="shared" si="0"/>
        <v>0</v>
      </c>
      <c r="J66" s="68">
        <v>0</v>
      </c>
    </row>
    <row r="67" spans="1:10" x14ac:dyDescent="0.25">
      <c r="A67" s="179"/>
      <c r="B67" s="180"/>
      <c r="C67" s="180"/>
      <c r="D67" s="180"/>
      <c r="E67" s="181"/>
      <c r="F67" s="66">
        <v>0</v>
      </c>
      <c r="G67" s="66">
        <v>0</v>
      </c>
      <c r="H67" s="67">
        <v>0</v>
      </c>
      <c r="I67" s="66">
        <f t="shared" si="0"/>
        <v>0</v>
      </c>
      <c r="J67" s="68">
        <v>0</v>
      </c>
    </row>
    <row r="68" spans="1:10" x14ac:dyDescent="0.25">
      <c r="A68" s="182"/>
      <c r="B68" s="183"/>
      <c r="C68" s="183"/>
      <c r="D68" s="183"/>
      <c r="E68" s="184"/>
      <c r="F68" s="66">
        <v>0</v>
      </c>
      <c r="G68" s="66">
        <v>0</v>
      </c>
      <c r="H68" s="67">
        <v>0</v>
      </c>
      <c r="I68" s="66">
        <f t="shared" si="0"/>
        <v>0</v>
      </c>
      <c r="J68" s="68">
        <v>0</v>
      </c>
    </row>
    <row r="69" spans="1:10" x14ac:dyDescent="0.25">
      <c r="A69" s="85" t="s">
        <v>36</v>
      </c>
      <c r="B69" s="86"/>
      <c r="C69" s="86"/>
      <c r="D69" s="86"/>
      <c r="E69" s="86"/>
      <c r="F69" s="66">
        <v>0</v>
      </c>
      <c r="G69" s="66">
        <v>0</v>
      </c>
      <c r="H69" s="67">
        <v>0</v>
      </c>
      <c r="I69" s="66">
        <f t="shared" si="0"/>
        <v>0</v>
      </c>
      <c r="J69" s="68">
        <v>0</v>
      </c>
    </row>
    <row r="70" spans="1:10" x14ac:dyDescent="0.25">
      <c r="A70" s="85" t="s">
        <v>37</v>
      </c>
      <c r="B70" s="86"/>
      <c r="C70" s="86"/>
      <c r="D70" s="86"/>
      <c r="E70" s="86"/>
      <c r="F70" s="66">
        <v>0</v>
      </c>
      <c r="G70" s="66">
        <v>0</v>
      </c>
      <c r="H70" s="67">
        <v>0</v>
      </c>
      <c r="I70" s="66">
        <f t="shared" si="0"/>
        <v>0</v>
      </c>
      <c r="J70" s="68">
        <v>0</v>
      </c>
    </row>
    <row r="71" spans="1:10" x14ac:dyDescent="0.25">
      <c r="A71" s="85" t="s">
        <v>38</v>
      </c>
      <c r="B71" s="86"/>
      <c r="C71" s="86"/>
      <c r="D71" s="86"/>
      <c r="E71" s="86"/>
      <c r="F71" s="66">
        <v>0</v>
      </c>
      <c r="G71" s="66">
        <v>0</v>
      </c>
      <c r="H71" s="67">
        <v>0</v>
      </c>
      <c r="I71" s="66">
        <f t="shared" si="0"/>
        <v>0</v>
      </c>
      <c r="J71" s="68">
        <v>0</v>
      </c>
    </row>
    <row r="72" spans="1:10" x14ac:dyDescent="0.25">
      <c r="A72" s="85" t="s">
        <v>39</v>
      </c>
      <c r="B72" s="86"/>
      <c r="C72" s="86"/>
      <c r="D72" s="86"/>
      <c r="E72" s="86"/>
      <c r="F72" s="66">
        <v>0</v>
      </c>
      <c r="G72" s="66">
        <v>0</v>
      </c>
      <c r="H72" s="67">
        <v>0</v>
      </c>
      <c r="I72" s="66">
        <f t="shared" si="0"/>
        <v>0</v>
      </c>
      <c r="J72" s="68">
        <v>0</v>
      </c>
    </row>
    <row r="73" spans="1:10" x14ac:dyDescent="0.25">
      <c r="A73" s="85" t="s">
        <v>40</v>
      </c>
      <c r="B73" s="86"/>
      <c r="C73" s="86"/>
      <c r="D73" s="86"/>
      <c r="E73" s="86"/>
      <c r="F73" s="66">
        <v>0</v>
      </c>
      <c r="G73" s="66">
        <v>0</v>
      </c>
      <c r="H73" s="67">
        <v>0</v>
      </c>
      <c r="I73" s="66">
        <f t="shared" si="0"/>
        <v>0</v>
      </c>
      <c r="J73" s="68">
        <v>0</v>
      </c>
    </row>
    <row r="74" spans="1:10" x14ac:dyDescent="0.25">
      <c r="A74" s="85" t="s">
        <v>41</v>
      </c>
      <c r="B74" s="86"/>
      <c r="C74" s="86"/>
      <c r="D74" s="86"/>
      <c r="E74" s="86"/>
      <c r="F74" s="66">
        <v>0</v>
      </c>
      <c r="G74" s="66">
        <v>0</v>
      </c>
      <c r="H74" s="67">
        <v>0</v>
      </c>
      <c r="I74" s="66">
        <f t="shared" si="0"/>
        <v>0</v>
      </c>
      <c r="J74" s="68">
        <v>0</v>
      </c>
    </row>
    <row r="75" spans="1:10" x14ac:dyDescent="0.25">
      <c r="A75" s="85" t="s">
        <v>42</v>
      </c>
      <c r="B75" s="86"/>
      <c r="C75" s="86"/>
      <c r="D75" s="86"/>
      <c r="E75" s="86"/>
      <c r="F75" s="66">
        <v>7.34</v>
      </c>
      <c r="G75" s="66">
        <v>0</v>
      </c>
      <c r="H75" s="67">
        <v>7.34</v>
      </c>
      <c r="I75" s="66">
        <f t="shared" si="0"/>
        <v>7.34</v>
      </c>
      <c r="J75" s="68">
        <v>0</v>
      </c>
    </row>
    <row r="76" spans="1:10" x14ac:dyDescent="0.25">
      <c r="A76" s="85" t="s">
        <v>43</v>
      </c>
      <c r="B76" s="86"/>
      <c r="C76" s="86"/>
      <c r="D76" s="86"/>
      <c r="E76" s="86"/>
      <c r="F76" s="66">
        <v>0</v>
      </c>
      <c r="G76" s="66">
        <v>0</v>
      </c>
      <c r="H76" s="67">
        <v>0</v>
      </c>
      <c r="I76" s="66">
        <v>0</v>
      </c>
      <c r="J76" s="68">
        <v>0</v>
      </c>
    </row>
    <row r="77" spans="1:10" ht="15.75" thickBot="1" x14ac:dyDescent="0.3">
      <c r="A77" s="174" t="s">
        <v>44</v>
      </c>
      <c r="B77" s="175"/>
      <c r="C77" s="175"/>
      <c r="D77" s="175"/>
      <c r="E77" s="175"/>
      <c r="F77" s="69">
        <f>I77</f>
        <v>375.85999999999996</v>
      </c>
      <c r="G77" s="69">
        <f t="shared" ref="G77:J77" si="1">SUM(G59:G76)</f>
        <v>0</v>
      </c>
      <c r="H77" s="70">
        <f t="shared" si="1"/>
        <v>375.85999999999996</v>
      </c>
      <c r="I77" s="69">
        <f t="shared" si="1"/>
        <v>375.85999999999996</v>
      </c>
      <c r="J77" s="71">
        <f t="shared" si="1"/>
        <v>0</v>
      </c>
    </row>
    <row r="78" spans="1:10" ht="15.75" thickBot="1" x14ac:dyDescent="0.3">
      <c r="A78" s="16"/>
      <c r="B78" s="16"/>
      <c r="C78" s="16"/>
      <c r="D78" s="16"/>
      <c r="E78" s="16"/>
      <c r="F78" s="17"/>
      <c r="G78" s="17"/>
      <c r="H78" s="17"/>
      <c r="I78" s="17"/>
      <c r="J78" s="17"/>
    </row>
    <row r="79" spans="1:10" x14ac:dyDescent="0.25">
      <c r="A79" s="104" t="s">
        <v>22</v>
      </c>
      <c r="B79" s="105"/>
      <c r="C79" s="105"/>
      <c r="D79" s="105"/>
      <c r="E79" s="105"/>
      <c r="F79" s="105"/>
      <c r="G79" s="105"/>
      <c r="H79" s="105"/>
      <c r="I79" s="105"/>
      <c r="J79" s="106"/>
    </row>
    <row r="80" spans="1:10" x14ac:dyDescent="0.25">
      <c r="A80" s="165" t="s">
        <v>143</v>
      </c>
      <c r="B80" s="166"/>
      <c r="C80" s="166"/>
      <c r="D80" s="166"/>
      <c r="E80" s="166"/>
      <c r="F80" s="166"/>
      <c r="G80" s="166"/>
      <c r="H80" s="166"/>
      <c r="I80" s="166"/>
      <c r="J80" s="167"/>
    </row>
    <row r="81" spans="1:10" ht="72" x14ac:dyDescent="0.25">
      <c r="A81" s="168" t="s">
        <v>23</v>
      </c>
      <c r="B81" s="169"/>
      <c r="C81" s="169"/>
      <c r="D81" s="169"/>
      <c r="E81" s="169"/>
      <c r="F81" s="2" t="s">
        <v>24</v>
      </c>
      <c r="G81" s="2" t="s">
        <v>25</v>
      </c>
      <c r="H81" s="2" t="s">
        <v>26</v>
      </c>
      <c r="I81" s="2" t="s">
        <v>27</v>
      </c>
      <c r="J81" s="3" t="s">
        <v>28</v>
      </c>
    </row>
    <row r="82" spans="1:10" x14ac:dyDescent="0.25">
      <c r="A82" s="85" t="s">
        <v>29</v>
      </c>
      <c r="B82" s="86"/>
      <c r="C82" s="86"/>
      <c r="D82" s="86"/>
      <c r="E82" s="86"/>
      <c r="F82" s="66">
        <v>0</v>
      </c>
      <c r="G82" s="66">
        <v>0</v>
      </c>
      <c r="H82" s="67">
        <v>0</v>
      </c>
      <c r="I82" s="66">
        <f>G82+H82</f>
        <v>0</v>
      </c>
      <c r="J82" s="68">
        <v>0</v>
      </c>
    </row>
    <row r="83" spans="1:10" x14ac:dyDescent="0.25">
      <c r="A83" s="85" t="s">
        <v>30</v>
      </c>
      <c r="B83" s="86"/>
      <c r="C83" s="86"/>
      <c r="D83" s="86"/>
      <c r="E83" s="86"/>
      <c r="F83" s="66">
        <v>0</v>
      </c>
      <c r="G83" s="66">
        <v>0</v>
      </c>
      <c r="H83" s="67">
        <v>0</v>
      </c>
      <c r="I83" s="66">
        <f t="shared" ref="I83:I98" si="2">G83+H83</f>
        <v>0</v>
      </c>
      <c r="J83" s="68">
        <v>0</v>
      </c>
    </row>
    <row r="84" spans="1:10" x14ac:dyDescent="0.25">
      <c r="A84" s="85" t="s">
        <v>31</v>
      </c>
      <c r="B84" s="86"/>
      <c r="C84" s="86"/>
      <c r="D84" s="86"/>
      <c r="E84" s="86"/>
      <c r="F84" s="66">
        <v>0</v>
      </c>
      <c r="G84" s="66">
        <v>0</v>
      </c>
      <c r="H84" s="67">
        <v>0</v>
      </c>
      <c r="I84" s="66">
        <f t="shared" si="2"/>
        <v>0</v>
      </c>
      <c r="J84" s="68">
        <v>0</v>
      </c>
    </row>
    <row r="85" spans="1:10" x14ac:dyDescent="0.25">
      <c r="A85" s="85" t="s">
        <v>32</v>
      </c>
      <c r="B85" s="86"/>
      <c r="C85" s="86"/>
      <c r="D85" s="86"/>
      <c r="E85" s="86"/>
      <c r="F85" s="66">
        <v>0</v>
      </c>
      <c r="G85" s="66">
        <v>0</v>
      </c>
      <c r="H85" s="67">
        <v>0</v>
      </c>
      <c r="I85" s="66">
        <f t="shared" si="2"/>
        <v>0</v>
      </c>
      <c r="J85" s="68">
        <v>0</v>
      </c>
    </row>
    <row r="86" spans="1:10" x14ac:dyDescent="0.25">
      <c r="A86" s="85" t="s">
        <v>33</v>
      </c>
      <c r="B86" s="86"/>
      <c r="C86" s="86"/>
      <c r="D86" s="86"/>
      <c r="E86" s="86"/>
      <c r="F86" s="66">
        <v>0</v>
      </c>
      <c r="G86" s="66">
        <v>0</v>
      </c>
      <c r="H86" s="67">
        <v>0</v>
      </c>
      <c r="I86" s="66">
        <f t="shared" si="2"/>
        <v>0</v>
      </c>
      <c r="J86" s="68">
        <v>0</v>
      </c>
    </row>
    <row r="87" spans="1:10" x14ac:dyDescent="0.25">
      <c r="A87" s="85" t="s">
        <v>34</v>
      </c>
      <c r="B87" s="86"/>
      <c r="C87" s="86"/>
      <c r="D87" s="86"/>
      <c r="E87" s="86"/>
      <c r="F87" s="66">
        <v>0</v>
      </c>
      <c r="G87" s="66">
        <v>0</v>
      </c>
      <c r="H87" s="67">
        <v>0</v>
      </c>
      <c r="I87" s="66">
        <f t="shared" si="2"/>
        <v>0</v>
      </c>
      <c r="J87" s="68">
        <v>0</v>
      </c>
    </row>
    <row r="88" spans="1:10" x14ac:dyDescent="0.25">
      <c r="A88" s="85" t="s">
        <v>35</v>
      </c>
      <c r="B88" s="86"/>
      <c r="C88" s="86"/>
      <c r="D88" s="86"/>
      <c r="E88" s="86"/>
      <c r="F88" s="66">
        <v>0</v>
      </c>
      <c r="G88" s="66">
        <v>0</v>
      </c>
      <c r="H88" s="67">
        <v>0</v>
      </c>
      <c r="I88" s="66">
        <f t="shared" si="2"/>
        <v>0</v>
      </c>
      <c r="J88" s="68">
        <v>0</v>
      </c>
    </row>
    <row r="89" spans="1:10" x14ac:dyDescent="0.25">
      <c r="A89" s="176" t="s">
        <v>87</v>
      </c>
      <c r="B89" s="177"/>
      <c r="C89" s="177"/>
      <c r="D89" s="177"/>
      <c r="E89" s="178"/>
      <c r="F89" s="66">
        <v>0</v>
      </c>
      <c r="G89" s="66">
        <v>0</v>
      </c>
      <c r="H89" s="67">
        <v>0</v>
      </c>
      <c r="I89" s="66">
        <f t="shared" si="2"/>
        <v>0</v>
      </c>
      <c r="J89" s="68">
        <v>0</v>
      </c>
    </row>
    <row r="90" spans="1:10" x14ac:dyDescent="0.25">
      <c r="A90" s="179"/>
      <c r="B90" s="180"/>
      <c r="C90" s="180"/>
      <c r="D90" s="180"/>
      <c r="E90" s="181"/>
      <c r="F90" s="66">
        <v>0</v>
      </c>
      <c r="G90" s="66">
        <v>0</v>
      </c>
      <c r="H90" s="67">
        <v>0</v>
      </c>
      <c r="I90" s="66">
        <f t="shared" si="2"/>
        <v>0</v>
      </c>
      <c r="J90" s="68">
        <v>0</v>
      </c>
    </row>
    <row r="91" spans="1:10" x14ac:dyDescent="0.25">
      <c r="A91" s="182"/>
      <c r="B91" s="183"/>
      <c r="C91" s="183"/>
      <c r="D91" s="183"/>
      <c r="E91" s="184"/>
      <c r="F91" s="66">
        <v>0</v>
      </c>
      <c r="G91" s="66">
        <v>0</v>
      </c>
      <c r="H91" s="67">
        <v>0</v>
      </c>
      <c r="I91" s="66">
        <f t="shared" si="2"/>
        <v>0</v>
      </c>
      <c r="J91" s="68">
        <v>0</v>
      </c>
    </row>
    <row r="92" spans="1:10" x14ac:dyDescent="0.25">
      <c r="A92" s="85" t="s">
        <v>36</v>
      </c>
      <c r="B92" s="86"/>
      <c r="C92" s="86"/>
      <c r="D92" s="86"/>
      <c r="E92" s="86"/>
      <c r="F92" s="66">
        <v>0</v>
      </c>
      <c r="G92" s="66">
        <v>0</v>
      </c>
      <c r="H92" s="67">
        <v>0</v>
      </c>
      <c r="I92" s="66">
        <f t="shared" si="2"/>
        <v>0</v>
      </c>
      <c r="J92" s="68">
        <v>0</v>
      </c>
    </row>
    <row r="93" spans="1:10" x14ac:dyDescent="0.25">
      <c r="A93" s="85" t="s">
        <v>37</v>
      </c>
      <c r="B93" s="86"/>
      <c r="C93" s="86"/>
      <c r="D93" s="86"/>
      <c r="E93" s="86"/>
      <c r="F93" s="66">
        <v>0</v>
      </c>
      <c r="G93" s="66">
        <v>0</v>
      </c>
      <c r="H93" s="67">
        <v>0</v>
      </c>
      <c r="I93" s="66">
        <f t="shared" si="2"/>
        <v>0</v>
      </c>
      <c r="J93" s="68">
        <v>0</v>
      </c>
    </row>
    <row r="94" spans="1:10" x14ac:dyDescent="0.25">
      <c r="A94" s="85" t="s">
        <v>38</v>
      </c>
      <c r="B94" s="86"/>
      <c r="C94" s="86"/>
      <c r="D94" s="86"/>
      <c r="E94" s="86"/>
      <c r="F94" s="66">
        <v>0</v>
      </c>
      <c r="G94" s="66">
        <v>0</v>
      </c>
      <c r="H94" s="67">
        <v>0</v>
      </c>
      <c r="I94" s="66">
        <f t="shared" si="2"/>
        <v>0</v>
      </c>
      <c r="J94" s="68">
        <v>0</v>
      </c>
    </row>
    <row r="95" spans="1:10" x14ac:dyDescent="0.25">
      <c r="A95" s="85" t="s">
        <v>39</v>
      </c>
      <c r="B95" s="86"/>
      <c r="C95" s="86"/>
      <c r="D95" s="86"/>
      <c r="E95" s="86"/>
      <c r="F95" s="66">
        <v>0</v>
      </c>
      <c r="G95" s="66">
        <v>0</v>
      </c>
      <c r="H95" s="67">
        <v>0</v>
      </c>
      <c r="I95" s="66">
        <f t="shared" si="2"/>
        <v>0</v>
      </c>
      <c r="J95" s="68">
        <v>0</v>
      </c>
    </row>
    <row r="96" spans="1:10" x14ac:dyDescent="0.25">
      <c r="A96" s="85" t="s">
        <v>40</v>
      </c>
      <c r="B96" s="86"/>
      <c r="C96" s="86"/>
      <c r="D96" s="86"/>
      <c r="E96" s="86"/>
      <c r="F96" s="66">
        <v>0</v>
      </c>
      <c r="G96" s="66">
        <v>0</v>
      </c>
      <c r="H96" s="67">
        <v>0</v>
      </c>
      <c r="I96" s="66">
        <f t="shared" si="2"/>
        <v>0</v>
      </c>
      <c r="J96" s="68">
        <v>0</v>
      </c>
    </row>
    <row r="97" spans="1:10" x14ac:dyDescent="0.25">
      <c r="A97" s="85" t="s">
        <v>41</v>
      </c>
      <c r="B97" s="86"/>
      <c r="C97" s="86"/>
      <c r="D97" s="86"/>
      <c r="E97" s="86"/>
      <c r="F97" s="66">
        <v>0</v>
      </c>
      <c r="G97" s="66">
        <v>0</v>
      </c>
      <c r="H97" s="67">
        <v>0</v>
      </c>
      <c r="I97" s="66">
        <f t="shared" si="2"/>
        <v>0</v>
      </c>
      <c r="J97" s="68">
        <v>0</v>
      </c>
    </row>
    <row r="98" spans="1:10" x14ac:dyDescent="0.25">
      <c r="A98" s="85" t="s">
        <v>42</v>
      </c>
      <c r="B98" s="86"/>
      <c r="C98" s="86"/>
      <c r="D98" s="86"/>
      <c r="E98" s="86"/>
      <c r="F98" s="66">
        <v>0</v>
      </c>
      <c r="G98" s="66">
        <v>0</v>
      </c>
      <c r="H98" s="67">
        <v>0</v>
      </c>
      <c r="I98" s="66">
        <f t="shared" si="2"/>
        <v>0</v>
      </c>
      <c r="J98" s="68">
        <v>0</v>
      </c>
    </row>
    <row r="99" spans="1:10" x14ac:dyDescent="0.25">
      <c r="A99" s="85" t="s">
        <v>43</v>
      </c>
      <c r="B99" s="86"/>
      <c r="C99" s="86"/>
      <c r="D99" s="86"/>
      <c r="E99" s="86"/>
      <c r="F99" s="66">
        <v>0</v>
      </c>
      <c r="G99" s="66">
        <v>0</v>
      </c>
      <c r="H99" s="67">
        <v>0</v>
      </c>
      <c r="I99" s="66">
        <v>0</v>
      </c>
      <c r="J99" s="68">
        <v>0</v>
      </c>
    </row>
    <row r="100" spans="1:10" ht="15.75" thickBot="1" x14ac:dyDescent="0.3">
      <c r="A100" s="174" t="s">
        <v>44</v>
      </c>
      <c r="B100" s="175"/>
      <c r="C100" s="175"/>
      <c r="D100" s="175"/>
      <c r="E100" s="175"/>
      <c r="F100" s="69">
        <f>I100</f>
        <v>0</v>
      </c>
      <c r="G100" s="69">
        <f t="shared" ref="G100:J100" si="3">SUM(G82:G99)</f>
        <v>0</v>
      </c>
      <c r="H100" s="70">
        <f t="shared" si="3"/>
        <v>0</v>
      </c>
      <c r="I100" s="69">
        <f t="shared" si="3"/>
        <v>0</v>
      </c>
      <c r="J100" s="71">
        <f t="shared" si="3"/>
        <v>0</v>
      </c>
    </row>
    <row r="101" spans="1:10" x14ac:dyDescent="0.25">
      <c r="A101" s="16"/>
      <c r="B101" s="16"/>
      <c r="C101" s="16"/>
      <c r="D101" s="16"/>
      <c r="E101" s="16"/>
      <c r="F101" s="17"/>
      <c r="G101" s="17"/>
      <c r="H101" s="17"/>
      <c r="I101" s="17"/>
      <c r="J101" s="17"/>
    </row>
    <row r="102" spans="1:10" x14ac:dyDescent="0.25">
      <c r="A102" s="206" t="s">
        <v>45</v>
      </c>
      <c r="B102" s="206"/>
      <c r="C102" s="206"/>
      <c r="D102" s="206"/>
      <c r="E102" s="206"/>
      <c r="F102" s="206"/>
      <c r="G102" s="206"/>
      <c r="H102" s="206"/>
      <c r="I102" s="206"/>
      <c r="J102" s="206"/>
    </row>
    <row r="103" spans="1:10" x14ac:dyDescent="0.25">
      <c r="A103" s="171" t="s">
        <v>46</v>
      </c>
      <c r="B103" s="171"/>
      <c r="C103" s="171"/>
      <c r="D103" s="171"/>
      <c r="E103" s="171"/>
      <c r="F103" s="171"/>
      <c r="G103" s="171"/>
      <c r="H103" s="171"/>
      <c r="I103" s="171"/>
      <c r="J103" s="171"/>
    </row>
    <row r="104" spans="1:10" x14ac:dyDescent="0.25">
      <c r="A104" s="171" t="s">
        <v>47</v>
      </c>
      <c r="B104" s="171"/>
      <c r="C104" s="171"/>
      <c r="D104" s="171"/>
      <c r="E104" s="171"/>
      <c r="F104" s="171"/>
      <c r="G104" s="171"/>
      <c r="H104" s="171"/>
      <c r="I104" s="171"/>
      <c r="J104" s="171"/>
    </row>
    <row r="105" spans="1:10" x14ac:dyDescent="0.25">
      <c r="A105" s="171" t="s">
        <v>48</v>
      </c>
      <c r="B105" s="171"/>
      <c r="C105" s="171"/>
      <c r="D105" s="171"/>
      <c r="E105" s="171"/>
      <c r="F105" s="171"/>
      <c r="G105" s="171"/>
      <c r="H105" s="171"/>
      <c r="I105" s="171"/>
      <c r="J105" s="171"/>
    </row>
    <row r="106" spans="1:10" ht="21" customHeight="1" x14ac:dyDescent="0.25">
      <c r="A106" s="199" t="s">
        <v>49</v>
      </c>
      <c r="B106" s="200"/>
      <c r="C106" s="200"/>
      <c r="D106" s="200"/>
      <c r="E106" s="200"/>
      <c r="F106" s="200"/>
      <c r="G106" s="200"/>
      <c r="H106" s="200"/>
      <c r="I106" s="200"/>
      <c r="J106" s="200"/>
    </row>
    <row r="107" spans="1:10" ht="41.1" customHeight="1" x14ac:dyDescent="0.25">
      <c r="A107" s="201" t="s">
        <v>50</v>
      </c>
      <c r="B107" s="201"/>
      <c r="C107" s="201"/>
      <c r="D107" s="201"/>
      <c r="E107" s="201"/>
      <c r="F107" s="201"/>
      <c r="G107" s="201"/>
      <c r="H107" s="201"/>
      <c r="I107" s="201"/>
      <c r="J107" s="201"/>
    </row>
    <row r="108" spans="1:10" ht="15.75" thickBot="1" x14ac:dyDescent="0.3">
      <c r="A108" s="202" t="s">
        <v>51</v>
      </c>
      <c r="B108" s="202"/>
      <c r="C108" s="202"/>
      <c r="D108" s="202"/>
      <c r="E108" s="202"/>
      <c r="F108" s="202"/>
      <c r="G108" s="202"/>
      <c r="H108" s="202"/>
      <c r="I108" s="202"/>
      <c r="J108" s="202"/>
    </row>
    <row r="109" spans="1:10" ht="15.75" thickBot="1" x14ac:dyDescent="0.3">
      <c r="A109" s="194" t="s">
        <v>52</v>
      </c>
      <c r="B109" s="195"/>
      <c r="C109" s="195"/>
      <c r="D109" s="195"/>
      <c r="E109" s="195"/>
      <c r="F109" s="195"/>
      <c r="G109" s="195"/>
      <c r="H109" s="195"/>
      <c r="I109" s="195"/>
      <c r="J109" s="196"/>
    </row>
    <row r="110" spans="1:10" x14ac:dyDescent="0.25">
      <c r="A110" s="197" t="s">
        <v>69</v>
      </c>
      <c r="B110" s="198"/>
      <c r="C110" s="198"/>
      <c r="D110" s="198"/>
      <c r="E110" s="198"/>
      <c r="F110" s="198"/>
      <c r="G110" s="198"/>
      <c r="H110" s="198"/>
      <c r="I110" s="203"/>
      <c r="J110" s="72">
        <f>I43</f>
        <v>8248.7000000000007</v>
      </c>
    </row>
    <row r="111" spans="1:10" ht="15.75" customHeight="1" x14ac:dyDescent="0.25">
      <c r="A111" s="85" t="s">
        <v>70</v>
      </c>
      <c r="B111" s="86"/>
      <c r="C111" s="86"/>
      <c r="D111" s="86"/>
      <c r="E111" s="86"/>
      <c r="F111" s="86"/>
      <c r="G111" s="86"/>
      <c r="H111" s="86"/>
      <c r="I111" s="204"/>
      <c r="J111" s="73">
        <f>F77+F100</f>
        <v>375.85999999999996</v>
      </c>
    </row>
    <row r="112" spans="1:10" ht="15.75" customHeight="1" x14ac:dyDescent="0.25">
      <c r="A112" s="85" t="s">
        <v>68</v>
      </c>
      <c r="B112" s="86"/>
      <c r="C112" s="86"/>
      <c r="D112" s="86"/>
      <c r="E112" s="86"/>
      <c r="F112" s="86"/>
      <c r="G112" s="86"/>
      <c r="H112" s="86"/>
      <c r="I112" s="204"/>
      <c r="J112" s="73">
        <f>H42-H100</f>
        <v>0</v>
      </c>
    </row>
    <row r="113" spans="1:10" ht="15.75" customHeight="1" x14ac:dyDescent="0.25">
      <c r="A113" s="85" t="s">
        <v>85</v>
      </c>
      <c r="B113" s="86"/>
      <c r="C113" s="86"/>
      <c r="D113" s="86"/>
      <c r="E113" s="86"/>
      <c r="F113" s="86"/>
      <c r="G113" s="86"/>
      <c r="H113" s="86"/>
      <c r="I113" s="204"/>
      <c r="J113" s="73">
        <f>I41-H77-J114</f>
        <v>7872.8400000000011</v>
      </c>
    </row>
    <row r="114" spans="1:10" ht="15.75" customHeight="1" x14ac:dyDescent="0.25">
      <c r="A114" s="85" t="s">
        <v>71</v>
      </c>
      <c r="B114" s="86"/>
      <c r="C114" s="86"/>
      <c r="D114" s="86"/>
      <c r="E114" s="86"/>
      <c r="F114" s="86"/>
      <c r="G114" s="86"/>
      <c r="H114" s="86"/>
      <c r="I114" s="204"/>
      <c r="J114" s="73">
        <v>0</v>
      </c>
    </row>
    <row r="115" spans="1:10" ht="15.75" customHeight="1" x14ac:dyDescent="0.25">
      <c r="A115" s="85" t="s">
        <v>79</v>
      </c>
      <c r="B115" s="86"/>
      <c r="C115" s="86"/>
      <c r="D115" s="86"/>
      <c r="E115" s="86"/>
      <c r="F115" s="86"/>
      <c r="G115" s="86"/>
      <c r="H115" s="86"/>
      <c r="I115" s="204"/>
      <c r="J115" s="73">
        <f>H42-I100</f>
        <v>0</v>
      </c>
    </row>
    <row r="116" spans="1:10" ht="15.75" customHeight="1" x14ac:dyDescent="0.25">
      <c r="A116" s="190" t="s">
        <v>80</v>
      </c>
      <c r="B116" s="191"/>
      <c r="C116" s="191"/>
      <c r="D116" s="191"/>
      <c r="E116" s="191"/>
      <c r="F116" s="191"/>
      <c r="G116" s="191"/>
      <c r="H116" s="191"/>
      <c r="I116" s="204"/>
      <c r="J116" s="74">
        <f>I41-H77</f>
        <v>7872.8400000000011</v>
      </c>
    </row>
    <row r="117" spans="1:10" ht="15.75" customHeight="1" thickBot="1" x14ac:dyDescent="0.3">
      <c r="A117" s="190" t="s">
        <v>81</v>
      </c>
      <c r="B117" s="191"/>
      <c r="C117" s="191"/>
      <c r="D117" s="191"/>
      <c r="E117" s="191"/>
      <c r="F117" s="191"/>
      <c r="G117" s="191"/>
      <c r="H117" s="191"/>
      <c r="I117" s="205"/>
      <c r="J117" s="75">
        <f>J115+J114</f>
        <v>0</v>
      </c>
    </row>
    <row r="118" spans="1:10" ht="66" customHeight="1" x14ac:dyDescent="0.25">
      <c r="A118" s="227" t="s">
        <v>53</v>
      </c>
      <c r="B118" s="227"/>
      <c r="C118" s="227"/>
      <c r="D118" s="227"/>
      <c r="E118" s="227"/>
      <c r="F118" s="227"/>
      <c r="G118" s="227"/>
      <c r="H118" s="227"/>
      <c r="I118" s="227"/>
      <c r="J118" s="227"/>
    </row>
    <row r="119" spans="1:10" x14ac:dyDescent="0.25">
      <c r="A119" s="230" t="s">
        <v>144</v>
      </c>
      <c r="B119" s="230"/>
      <c r="C119" s="230"/>
      <c r="D119" s="230"/>
      <c r="E119" s="230"/>
      <c r="F119" s="230"/>
      <c r="G119" s="230"/>
      <c r="H119" s="230"/>
      <c r="I119" s="230"/>
      <c r="J119" s="230"/>
    </row>
    <row r="120" spans="1:10" x14ac:dyDescent="0.25">
      <c r="A120" s="77" t="s">
        <v>63</v>
      </c>
      <c r="B120" s="77"/>
      <c r="C120" s="77"/>
      <c r="D120" s="77"/>
      <c r="E120" s="77"/>
      <c r="F120" s="77"/>
      <c r="G120" s="77"/>
      <c r="H120" s="77"/>
      <c r="I120" s="77"/>
      <c r="J120" s="77"/>
    </row>
    <row r="121" spans="1:10" x14ac:dyDescent="0.25">
      <c r="A121" s="77"/>
      <c r="B121" s="77"/>
      <c r="C121" s="77"/>
      <c r="D121" s="77"/>
      <c r="E121" s="77"/>
      <c r="F121" s="77"/>
      <c r="G121" s="77"/>
      <c r="H121" s="77"/>
      <c r="I121" s="77"/>
      <c r="J121" s="77"/>
    </row>
    <row r="122" spans="1:10" x14ac:dyDescent="0.25">
      <c r="A122" s="77"/>
      <c r="B122" s="77"/>
      <c r="C122" s="77"/>
      <c r="D122" s="77"/>
      <c r="E122" s="77"/>
      <c r="F122" s="77"/>
      <c r="G122" s="77"/>
      <c r="H122" s="77"/>
      <c r="I122" s="77"/>
      <c r="J122" s="77"/>
    </row>
    <row r="123" spans="1:10" x14ac:dyDescent="0.25">
      <c r="A123" s="228" t="s">
        <v>61</v>
      </c>
      <c r="B123" s="229"/>
      <c r="C123" s="229"/>
      <c r="D123" s="229"/>
      <c r="E123" s="229"/>
      <c r="F123" s="229"/>
      <c r="G123" s="229"/>
      <c r="H123" s="229"/>
      <c r="I123" s="229"/>
      <c r="J123" s="229"/>
    </row>
    <row r="124" spans="1:10" x14ac:dyDescent="0.25">
      <c r="A124" s="229" t="str">
        <f>E13</f>
        <v>ANTÔNIO ROBERTO ARGERI</v>
      </c>
      <c r="B124" s="229"/>
      <c r="C124" s="229"/>
      <c r="D124" s="229"/>
      <c r="E124" s="229"/>
      <c r="F124" s="229"/>
      <c r="G124" s="229"/>
      <c r="H124" s="229"/>
      <c r="I124" s="229"/>
      <c r="J124" s="229"/>
    </row>
    <row r="125" spans="1:10" x14ac:dyDescent="0.25">
      <c r="A125" s="229" t="s">
        <v>62</v>
      </c>
      <c r="B125" s="229"/>
      <c r="C125" s="229"/>
      <c r="D125" s="229"/>
      <c r="E125" s="229"/>
      <c r="F125" s="229"/>
      <c r="G125" s="229"/>
      <c r="H125" s="229"/>
      <c r="I125" s="229"/>
      <c r="J125" s="229"/>
    </row>
  </sheetData>
  <mergeCells count="167">
    <mergeCell ref="A12:D12"/>
    <mergeCell ref="E12:J12"/>
    <mergeCell ref="A13:D13"/>
    <mergeCell ref="E13:J13"/>
    <mergeCell ref="A14:D14"/>
    <mergeCell ref="E14:J14"/>
    <mergeCell ref="A7:J7"/>
    <mergeCell ref="A9:D9"/>
    <mergeCell ref="E9:J9"/>
    <mergeCell ref="A10:D10"/>
    <mergeCell ref="E10:J10"/>
    <mergeCell ref="A11:D11"/>
    <mergeCell ref="E11:J11"/>
    <mergeCell ref="A19:C19"/>
    <mergeCell ref="E19:F19"/>
    <mergeCell ref="G19:H19"/>
    <mergeCell ref="I19:J19"/>
    <mergeCell ref="A20:C20"/>
    <mergeCell ref="E20:F20"/>
    <mergeCell ref="G20:H20"/>
    <mergeCell ref="I20:J20"/>
    <mergeCell ref="A15:D15"/>
    <mergeCell ref="E15:J15"/>
    <mergeCell ref="A16:D16"/>
    <mergeCell ref="E16:J16"/>
    <mergeCell ref="A17:D17"/>
    <mergeCell ref="E17:J17"/>
    <mergeCell ref="A24:J24"/>
    <mergeCell ref="A25:B25"/>
    <mergeCell ref="C25:D25"/>
    <mergeCell ref="E25:F25"/>
    <mergeCell ref="G25:H25"/>
    <mergeCell ref="I25:J25"/>
    <mergeCell ref="A21:C21"/>
    <mergeCell ref="E21:F21"/>
    <mergeCell ref="G21:H21"/>
    <mergeCell ref="I21:J21"/>
    <mergeCell ref="A22:C22"/>
    <mergeCell ref="E22:F22"/>
    <mergeCell ref="G22:H22"/>
    <mergeCell ref="I22:J22"/>
    <mergeCell ref="A26:B26"/>
    <mergeCell ref="C26:D26"/>
    <mergeCell ref="E26:F26"/>
    <mergeCell ref="G26:H26"/>
    <mergeCell ref="I26:J26"/>
    <mergeCell ref="A27:B27"/>
    <mergeCell ref="C27:D27"/>
    <mergeCell ref="E27:F27"/>
    <mergeCell ref="G27:H27"/>
    <mergeCell ref="I27:J27"/>
    <mergeCell ref="A28:B28"/>
    <mergeCell ref="C28:D28"/>
    <mergeCell ref="E28:F28"/>
    <mergeCell ref="G28:H28"/>
    <mergeCell ref="I28:J28"/>
    <mergeCell ref="A29:B29"/>
    <mergeCell ref="C29:D29"/>
    <mergeCell ref="E29:F29"/>
    <mergeCell ref="G29:H29"/>
    <mergeCell ref="I29:J29"/>
    <mergeCell ref="A30:B30"/>
    <mergeCell ref="C30:D30"/>
    <mergeCell ref="E30:F30"/>
    <mergeCell ref="G30:H30"/>
    <mergeCell ref="I30:J30"/>
    <mergeCell ref="A31:B31"/>
    <mergeCell ref="C31:D31"/>
    <mergeCell ref="E31:F31"/>
    <mergeCell ref="G31:H31"/>
    <mergeCell ref="I31:J31"/>
    <mergeCell ref="A34:B34"/>
    <mergeCell ref="C34:D34"/>
    <mergeCell ref="E34:F34"/>
    <mergeCell ref="G34:H34"/>
    <mergeCell ref="I34:J34"/>
    <mergeCell ref="A35:F35"/>
    <mergeCell ref="G35:H35"/>
    <mergeCell ref="I35:J35"/>
    <mergeCell ref="A32:B32"/>
    <mergeCell ref="C32:D32"/>
    <mergeCell ref="E32:F32"/>
    <mergeCell ref="G32:H32"/>
    <mergeCell ref="I32:J32"/>
    <mergeCell ref="A33:B33"/>
    <mergeCell ref="C33:D33"/>
    <mergeCell ref="E33:F33"/>
    <mergeCell ref="G33:H33"/>
    <mergeCell ref="I33:J33"/>
    <mergeCell ref="A45:J45"/>
    <mergeCell ref="A46:J46"/>
    <mergeCell ref="A47:J47"/>
    <mergeCell ref="A54:J54"/>
    <mergeCell ref="A55:J55"/>
    <mergeCell ref="A56:J56"/>
    <mergeCell ref="A36:F36"/>
    <mergeCell ref="G36:G43"/>
    <mergeCell ref="J36:J43"/>
    <mergeCell ref="A37:F37"/>
    <mergeCell ref="A38:F38"/>
    <mergeCell ref="A39:F39"/>
    <mergeCell ref="A40:F40"/>
    <mergeCell ref="A41:F41"/>
    <mergeCell ref="A42:F42"/>
    <mergeCell ref="A43:F43"/>
    <mergeCell ref="A63:E63"/>
    <mergeCell ref="A64:E64"/>
    <mergeCell ref="A65:E65"/>
    <mergeCell ref="A66:E68"/>
    <mergeCell ref="A69:E69"/>
    <mergeCell ref="A70:E70"/>
    <mergeCell ref="A57:J57"/>
    <mergeCell ref="A58:E58"/>
    <mergeCell ref="A59:E59"/>
    <mergeCell ref="A60:E60"/>
    <mergeCell ref="A61:E61"/>
    <mergeCell ref="A62:E62"/>
    <mergeCell ref="A88:E88"/>
    <mergeCell ref="A77:E77"/>
    <mergeCell ref="A79:J79"/>
    <mergeCell ref="A80:J80"/>
    <mergeCell ref="A81:E81"/>
    <mergeCell ref="A82:E82"/>
    <mergeCell ref="A83:E83"/>
    <mergeCell ref="A71:E71"/>
    <mergeCell ref="A72:E72"/>
    <mergeCell ref="A73:E73"/>
    <mergeCell ref="A74:E74"/>
    <mergeCell ref="A75:E75"/>
    <mergeCell ref="A76:E76"/>
    <mergeCell ref="A125:J125"/>
    <mergeCell ref="A115:H115"/>
    <mergeCell ref="A116:H116"/>
    <mergeCell ref="A117:H117"/>
    <mergeCell ref="A119:J119"/>
    <mergeCell ref="A106:J106"/>
    <mergeCell ref="A107:J107"/>
    <mergeCell ref="A108:J108"/>
    <mergeCell ref="A109:J109"/>
    <mergeCell ref="A111:H111"/>
    <mergeCell ref="A112:H112"/>
    <mergeCell ref="A113:H113"/>
    <mergeCell ref="A114:H114"/>
    <mergeCell ref="L7:O7"/>
    <mergeCell ref="A89:E91"/>
    <mergeCell ref="A92:E92"/>
    <mergeCell ref="A102:J102"/>
    <mergeCell ref="A110:H110"/>
    <mergeCell ref="I110:I117"/>
    <mergeCell ref="A118:J118"/>
    <mergeCell ref="A123:J123"/>
    <mergeCell ref="A124:J124"/>
    <mergeCell ref="A99:E99"/>
    <mergeCell ref="A100:E100"/>
    <mergeCell ref="A103:J103"/>
    <mergeCell ref="A104:J104"/>
    <mergeCell ref="A105:J105"/>
    <mergeCell ref="A93:E93"/>
    <mergeCell ref="A94:E94"/>
    <mergeCell ref="A95:E95"/>
    <mergeCell ref="A96:E96"/>
    <mergeCell ref="A97:E97"/>
    <mergeCell ref="A98:E98"/>
    <mergeCell ref="A84:E84"/>
    <mergeCell ref="A85:E85"/>
    <mergeCell ref="A86:E86"/>
    <mergeCell ref="A87:E87"/>
  </mergeCells>
  <pageMargins left="0.51181102362204722" right="0.51181102362204722" top="0.78740157480314965" bottom="0.78740157480314965" header="0.31496062992125984" footer="0.31496062992125984"/>
  <pageSetup paperSize="9" scale="85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P132"/>
  <sheetViews>
    <sheetView topLeftCell="A100" workbookViewId="0">
      <selection activeCell="I20" sqref="I20:J20"/>
    </sheetView>
  </sheetViews>
  <sheetFormatPr defaultColWidth="9.140625" defaultRowHeight="15" x14ac:dyDescent="0.25"/>
  <cols>
    <col min="1" max="1" width="8.5703125" style="1" customWidth="1"/>
    <col min="2" max="2" width="9" style="1" customWidth="1"/>
    <col min="3" max="3" width="8.5703125" style="1" customWidth="1"/>
    <col min="4" max="4" width="11.5703125" style="1" bestFit="1" customWidth="1"/>
    <col min="5" max="5" width="3.5703125" style="1" customWidth="1"/>
    <col min="6" max="9" width="12.7109375" style="1" customWidth="1"/>
    <col min="10" max="10" width="13.28515625" style="1" bestFit="1" customWidth="1"/>
    <col min="11" max="11" width="7.140625" style="1" customWidth="1"/>
    <col min="12" max="12" width="23.85546875" style="1" bestFit="1" customWidth="1"/>
    <col min="13" max="16384" width="9.140625" style="1"/>
  </cols>
  <sheetData>
    <row r="6" spans="1:15" ht="15.75" thickBot="1" x14ac:dyDescent="0.3"/>
    <row r="7" spans="1:15" ht="42" customHeight="1" thickBot="1" x14ac:dyDescent="0.3">
      <c r="A7" s="114" t="s">
        <v>57</v>
      </c>
      <c r="B7" s="115"/>
      <c r="C7" s="115"/>
      <c r="D7" s="115"/>
      <c r="E7" s="115"/>
      <c r="F7" s="115"/>
      <c r="G7" s="115"/>
      <c r="H7" s="115"/>
      <c r="I7" s="115"/>
      <c r="J7" s="116"/>
      <c r="L7" s="84" t="s">
        <v>102</v>
      </c>
      <c r="M7" s="84"/>
      <c r="N7" s="84"/>
      <c r="O7" s="84"/>
    </row>
    <row r="8" spans="1:15" ht="15.75" thickBot="1" x14ac:dyDescent="0.3">
      <c r="A8" s="9"/>
      <c r="B8" s="9"/>
      <c r="C8" s="9"/>
      <c r="D8" s="9"/>
      <c r="E8" s="9"/>
      <c r="F8" s="9"/>
      <c r="G8" s="9"/>
      <c r="H8" s="9"/>
      <c r="I8" s="9"/>
      <c r="J8" s="9"/>
    </row>
    <row r="9" spans="1:15" s="8" customFormat="1" ht="21" customHeight="1" x14ac:dyDescent="0.25">
      <c r="A9" s="117" t="s">
        <v>0</v>
      </c>
      <c r="B9" s="118"/>
      <c r="C9" s="118"/>
      <c r="D9" s="118"/>
      <c r="E9" s="119" t="s">
        <v>55</v>
      </c>
      <c r="F9" s="119"/>
      <c r="G9" s="119"/>
      <c r="H9" s="119"/>
      <c r="I9" s="119"/>
      <c r="J9" s="120"/>
    </row>
    <row r="10" spans="1:15" s="8" customFormat="1" ht="42" customHeight="1" x14ac:dyDescent="0.25">
      <c r="A10" s="90" t="s">
        <v>1</v>
      </c>
      <c r="B10" s="91"/>
      <c r="C10" s="91"/>
      <c r="D10" s="91"/>
      <c r="E10" s="92" t="s">
        <v>135</v>
      </c>
      <c r="F10" s="92"/>
      <c r="G10" s="92"/>
      <c r="H10" s="92"/>
      <c r="I10" s="92"/>
      <c r="J10" s="93"/>
      <c r="L10" s="8" t="s">
        <v>103</v>
      </c>
    </row>
    <row r="11" spans="1:15" s="8" customFormat="1" ht="21" customHeight="1" x14ac:dyDescent="0.25">
      <c r="A11" s="90" t="s">
        <v>2</v>
      </c>
      <c r="B11" s="91"/>
      <c r="C11" s="91"/>
      <c r="D11" s="91"/>
      <c r="E11" s="94" t="s">
        <v>119</v>
      </c>
      <c r="F11" s="94"/>
      <c r="G11" s="94"/>
      <c r="H11" s="94"/>
      <c r="I11" s="94"/>
      <c r="J11" s="95"/>
      <c r="L11" s="8" t="s">
        <v>103</v>
      </c>
    </row>
    <row r="12" spans="1:15" s="8" customFormat="1" ht="33.6" customHeight="1" x14ac:dyDescent="0.25">
      <c r="A12" s="90" t="s">
        <v>91</v>
      </c>
      <c r="B12" s="91"/>
      <c r="C12" s="91"/>
      <c r="D12" s="91"/>
      <c r="E12" s="94" t="s">
        <v>136</v>
      </c>
      <c r="F12" s="94"/>
      <c r="G12" s="94"/>
      <c r="H12" s="94"/>
      <c r="I12" s="94"/>
      <c r="J12" s="95"/>
      <c r="L12" s="8" t="s">
        <v>103</v>
      </c>
    </row>
    <row r="13" spans="1:15" s="8" customFormat="1" ht="21" customHeight="1" x14ac:dyDescent="0.25">
      <c r="A13" s="90" t="s">
        <v>3</v>
      </c>
      <c r="B13" s="91"/>
      <c r="C13" s="91"/>
      <c r="D13" s="91"/>
      <c r="E13" s="94" t="s">
        <v>137</v>
      </c>
      <c r="F13" s="94"/>
      <c r="G13" s="94"/>
      <c r="H13" s="94"/>
      <c r="I13" s="94"/>
      <c r="J13" s="95"/>
      <c r="L13" s="8" t="s">
        <v>103</v>
      </c>
    </row>
    <row r="14" spans="1:15" s="8" customFormat="1" x14ac:dyDescent="0.25">
      <c r="A14" s="90" t="s">
        <v>4</v>
      </c>
      <c r="B14" s="91"/>
      <c r="C14" s="91"/>
      <c r="D14" s="91"/>
      <c r="E14" s="94" t="s">
        <v>138</v>
      </c>
      <c r="F14" s="94"/>
      <c r="G14" s="94"/>
      <c r="H14" s="94"/>
      <c r="I14" s="94"/>
      <c r="J14" s="95"/>
      <c r="L14" s="8" t="s">
        <v>103</v>
      </c>
    </row>
    <row r="15" spans="1:15" s="8" customFormat="1" ht="51" customHeight="1" x14ac:dyDescent="0.25">
      <c r="A15" s="90" t="s">
        <v>5</v>
      </c>
      <c r="B15" s="91"/>
      <c r="C15" s="91"/>
      <c r="D15" s="91"/>
      <c r="E15" s="222" t="s">
        <v>120</v>
      </c>
      <c r="F15" s="222"/>
      <c r="G15" s="222"/>
      <c r="H15" s="222"/>
      <c r="I15" s="222"/>
      <c r="J15" s="223"/>
      <c r="L15" s="8" t="s">
        <v>103</v>
      </c>
    </row>
    <row r="16" spans="1:15" s="8" customFormat="1" ht="21" customHeight="1" x14ac:dyDescent="0.25">
      <c r="A16" s="90" t="s">
        <v>6</v>
      </c>
      <c r="B16" s="91"/>
      <c r="C16" s="91"/>
      <c r="D16" s="91"/>
      <c r="E16" s="94" t="s">
        <v>109</v>
      </c>
      <c r="F16" s="94"/>
      <c r="G16" s="94"/>
      <c r="H16" s="94"/>
      <c r="I16" s="94"/>
      <c r="J16" s="95"/>
      <c r="L16" s="8" t="s">
        <v>103</v>
      </c>
    </row>
    <row r="17" spans="1:16" s="8" customFormat="1" ht="21" customHeight="1" thickBot="1" x14ac:dyDescent="0.3">
      <c r="A17" s="124" t="s">
        <v>7</v>
      </c>
      <c r="B17" s="125"/>
      <c r="C17" s="125"/>
      <c r="D17" s="125"/>
      <c r="E17" s="126" t="s">
        <v>139</v>
      </c>
      <c r="F17" s="126"/>
      <c r="G17" s="126"/>
      <c r="H17" s="126"/>
      <c r="I17" s="126"/>
      <c r="J17" s="127"/>
      <c r="L17" s="8" t="s">
        <v>103</v>
      </c>
    </row>
    <row r="18" spans="1:16" s="8" customFormat="1" ht="15.75" thickBot="1" x14ac:dyDescent="0.3">
      <c r="A18" s="10"/>
      <c r="B18" s="10"/>
      <c r="C18" s="10"/>
      <c r="D18" s="10"/>
      <c r="E18" s="11"/>
      <c r="F18" s="11"/>
      <c r="G18" s="11"/>
      <c r="H18" s="11"/>
      <c r="I18" s="11"/>
      <c r="J18" s="11"/>
    </row>
    <row r="19" spans="1:16" x14ac:dyDescent="0.25">
      <c r="A19" s="121" t="s">
        <v>8</v>
      </c>
      <c r="B19" s="122"/>
      <c r="C19" s="122"/>
      <c r="D19" s="38" t="s">
        <v>58</v>
      </c>
      <c r="E19" s="122" t="s">
        <v>9</v>
      </c>
      <c r="F19" s="122"/>
      <c r="G19" s="122" t="s">
        <v>10</v>
      </c>
      <c r="H19" s="122"/>
      <c r="I19" s="122" t="s">
        <v>11</v>
      </c>
      <c r="J19" s="123"/>
    </row>
    <row r="20" spans="1:16" x14ac:dyDescent="0.25">
      <c r="A20" s="98" t="s">
        <v>60</v>
      </c>
      <c r="B20" s="99"/>
      <c r="C20" s="99"/>
      <c r="D20" s="57" t="s">
        <v>121</v>
      </c>
      <c r="E20" s="100">
        <v>45289</v>
      </c>
      <c r="F20" s="100"/>
      <c r="G20" s="100" t="s">
        <v>122</v>
      </c>
      <c r="H20" s="101"/>
      <c r="I20" s="102">
        <v>16560</v>
      </c>
      <c r="J20" s="103"/>
      <c r="L20" s="1" t="s">
        <v>103</v>
      </c>
      <c r="M20" s="33"/>
    </row>
    <row r="21" spans="1:16" x14ac:dyDescent="0.25">
      <c r="A21" s="98" t="s">
        <v>12</v>
      </c>
      <c r="B21" s="99"/>
      <c r="C21" s="99"/>
      <c r="D21" s="15"/>
      <c r="E21" s="110"/>
      <c r="F21" s="111"/>
      <c r="G21" s="111"/>
      <c r="H21" s="111"/>
      <c r="I21" s="112"/>
      <c r="J21" s="113"/>
      <c r="L21" s="1" t="s">
        <v>103</v>
      </c>
      <c r="M21" s="34"/>
    </row>
    <row r="22" spans="1:16" ht="15.75" thickBot="1" x14ac:dyDescent="0.3">
      <c r="A22" s="128" t="s">
        <v>12</v>
      </c>
      <c r="B22" s="129"/>
      <c r="C22" s="129"/>
      <c r="D22" s="13"/>
      <c r="E22" s="130"/>
      <c r="F22" s="130"/>
      <c r="G22" s="130"/>
      <c r="H22" s="130"/>
      <c r="I22" s="130"/>
      <c r="J22" s="131"/>
      <c r="L22" s="1" t="s">
        <v>103</v>
      </c>
    </row>
    <row r="23" spans="1:16" ht="15.75" thickBot="1" x14ac:dyDescent="0.3">
      <c r="A23" s="12"/>
      <c r="B23" s="12"/>
      <c r="C23" s="12"/>
      <c r="D23" s="12"/>
      <c r="E23" s="12"/>
      <c r="F23" s="12"/>
      <c r="G23" s="12"/>
      <c r="H23" s="12"/>
      <c r="I23" s="12"/>
      <c r="J23" s="12"/>
    </row>
    <row r="24" spans="1:16" x14ac:dyDescent="0.25">
      <c r="A24" s="104" t="s">
        <v>13</v>
      </c>
      <c r="B24" s="105"/>
      <c r="C24" s="105"/>
      <c r="D24" s="105"/>
      <c r="E24" s="105"/>
      <c r="F24" s="105"/>
      <c r="G24" s="105"/>
      <c r="H24" s="105"/>
      <c r="I24" s="105"/>
      <c r="J24" s="106"/>
    </row>
    <row r="25" spans="1:16" ht="37.5" customHeight="1" x14ac:dyDescent="0.25">
      <c r="A25" s="107" t="s">
        <v>14</v>
      </c>
      <c r="B25" s="108"/>
      <c r="C25" s="108" t="s">
        <v>15</v>
      </c>
      <c r="D25" s="108"/>
      <c r="E25" s="108" t="s">
        <v>16</v>
      </c>
      <c r="F25" s="108"/>
      <c r="G25" s="108" t="s">
        <v>17</v>
      </c>
      <c r="H25" s="108"/>
      <c r="I25" s="108" t="s">
        <v>18</v>
      </c>
      <c r="J25" s="109"/>
      <c r="M25" s="54"/>
      <c r="N25" s="54"/>
      <c r="O25" s="54"/>
      <c r="P25" s="54"/>
    </row>
    <row r="26" spans="1:16" ht="18.600000000000001" customHeight="1" x14ac:dyDescent="0.25">
      <c r="A26" s="207">
        <v>45488</v>
      </c>
      <c r="B26" s="208"/>
      <c r="C26" s="221">
        <v>1380</v>
      </c>
      <c r="D26" s="231"/>
      <c r="E26" s="211">
        <v>45491</v>
      </c>
      <c r="F26" s="208"/>
      <c r="G26" s="212">
        <v>553345000015018</v>
      </c>
      <c r="H26" s="208"/>
      <c r="I26" s="213">
        <v>1380</v>
      </c>
      <c r="J26" s="214"/>
      <c r="L26" s="1" t="s">
        <v>103</v>
      </c>
      <c r="M26" s="54"/>
      <c r="N26" s="54"/>
      <c r="O26" s="54"/>
      <c r="P26" s="54"/>
    </row>
    <row r="27" spans="1:16" x14ac:dyDescent="0.25">
      <c r="A27" s="139"/>
      <c r="B27" s="140"/>
      <c r="C27" s="141"/>
      <c r="D27" s="142"/>
      <c r="E27" s="143"/>
      <c r="F27" s="140"/>
      <c r="G27" s="141"/>
      <c r="H27" s="142"/>
      <c r="I27" s="137">
        <v>0</v>
      </c>
      <c r="J27" s="138"/>
      <c r="L27" s="1" t="s">
        <v>103</v>
      </c>
      <c r="M27" s="54"/>
      <c r="N27" s="54"/>
      <c r="O27" s="54"/>
      <c r="P27" s="54"/>
    </row>
    <row r="28" spans="1:16" x14ac:dyDescent="0.25">
      <c r="A28" s="139"/>
      <c r="B28" s="140"/>
      <c r="C28" s="141"/>
      <c r="D28" s="142"/>
      <c r="E28" s="143"/>
      <c r="F28" s="140"/>
      <c r="G28" s="141"/>
      <c r="H28" s="142"/>
      <c r="I28" s="137">
        <v>0</v>
      </c>
      <c r="J28" s="138"/>
      <c r="L28" s="1" t="s">
        <v>103</v>
      </c>
    </row>
    <row r="29" spans="1:16" x14ac:dyDescent="0.25">
      <c r="A29" s="139"/>
      <c r="B29" s="140"/>
      <c r="C29" s="141"/>
      <c r="D29" s="142"/>
      <c r="E29" s="143"/>
      <c r="F29" s="140"/>
      <c r="G29" s="141"/>
      <c r="H29" s="142"/>
      <c r="I29" s="137">
        <v>0</v>
      </c>
      <c r="J29" s="138"/>
      <c r="L29" s="1" t="s">
        <v>103</v>
      </c>
    </row>
    <row r="30" spans="1:16" x14ac:dyDescent="0.25">
      <c r="A30" s="139"/>
      <c r="B30" s="140"/>
      <c r="C30" s="141"/>
      <c r="D30" s="142"/>
      <c r="E30" s="143"/>
      <c r="F30" s="140"/>
      <c r="G30" s="141"/>
      <c r="H30" s="142"/>
      <c r="I30" s="137">
        <v>0</v>
      </c>
      <c r="J30" s="138"/>
      <c r="L30" s="1" t="s">
        <v>103</v>
      </c>
    </row>
    <row r="31" spans="1:16" x14ac:dyDescent="0.25">
      <c r="A31" s="144"/>
      <c r="B31" s="142"/>
      <c r="C31" s="145"/>
      <c r="D31" s="146"/>
      <c r="E31" s="141"/>
      <c r="F31" s="142"/>
      <c r="G31" s="141"/>
      <c r="H31" s="142"/>
      <c r="I31" s="137">
        <v>0</v>
      </c>
      <c r="J31" s="138"/>
      <c r="L31" s="1" t="s">
        <v>103</v>
      </c>
    </row>
    <row r="32" spans="1:16" x14ac:dyDescent="0.25">
      <c r="A32" s="144"/>
      <c r="B32" s="142"/>
      <c r="C32" s="145"/>
      <c r="D32" s="146"/>
      <c r="E32" s="141"/>
      <c r="F32" s="142"/>
      <c r="G32" s="141"/>
      <c r="H32" s="142"/>
      <c r="I32" s="137">
        <v>0</v>
      </c>
      <c r="J32" s="138"/>
      <c r="L32" s="1" t="s">
        <v>103</v>
      </c>
    </row>
    <row r="33" spans="1:12" x14ac:dyDescent="0.25">
      <c r="A33" s="144"/>
      <c r="B33" s="142"/>
      <c r="C33" s="145"/>
      <c r="D33" s="146"/>
      <c r="E33" s="141"/>
      <c r="F33" s="142"/>
      <c r="G33" s="141"/>
      <c r="H33" s="142"/>
      <c r="I33" s="137">
        <v>0</v>
      </c>
      <c r="J33" s="138"/>
      <c r="L33" s="1" t="s">
        <v>103</v>
      </c>
    </row>
    <row r="34" spans="1:12" x14ac:dyDescent="0.25">
      <c r="A34" s="144"/>
      <c r="B34" s="142"/>
      <c r="C34" s="145"/>
      <c r="D34" s="146"/>
      <c r="E34" s="141"/>
      <c r="F34" s="142"/>
      <c r="G34" s="141"/>
      <c r="H34" s="142"/>
      <c r="I34" s="137">
        <v>0</v>
      </c>
      <c r="J34" s="138"/>
      <c r="L34" s="1" t="s">
        <v>103</v>
      </c>
    </row>
    <row r="35" spans="1:12" ht="15" customHeight="1" thickBot="1" x14ac:dyDescent="0.3">
      <c r="A35" s="152" t="s">
        <v>54</v>
      </c>
      <c r="B35" s="153"/>
      <c r="C35" s="153"/>
      <c r="D35" s="153"/>
      <c r="E35" s="153"/>
      <c r="F35" s="154"/>
      <c r="G35" s="149" t="s">
        <v>59</v>
      </c>
      <c r="H35" s="149"/>
      <c r="I35" s="150" t="s">
        <v>94</v>
      </c>
      <c r="J35" s="151"/>
    </row>
    <row r="36" spans="1:12" x14ac:dyDescent="0.25">
      <c r="A36" s="147" t="s">
        <v>72</v>
      </c>
      <c r="B36" s="148"/>
      <c r="C36" s="148"/>
      <c r="D36" s="148"/>
      <c r="E36" s="148"/>
      <c r="F36" s="148"/>
      <c r="G36" s="155"/>
      <c r="H36" s="58">
        <f>'JUN 24'!J115</f>
        <v>0</v>
      </c>
      <c r="I36" s="59">
        <f>'JUN 24'!J116</f>
        <v>7872.8400000000011</v>
      </c>
      <c r="J36" s="158"/>
      <c r="L36" s="1" t="s">
        <v>104</v>
      </c>
    </row>
    <row r="37" spans="1:12" x14ac:dyDescent="0.25">
      <c r="A37" s="87" t="s">
        <v>73</v>
      </c>
      <c r="B37" s="88"/>
      <c r="C37" s="88"/>
      <c r="D37" s="88"/>
      <c r="E37" s="88"/>
      <c r="F37" s="88"/>
      <c r="G37" s="156"/>
      <c r="H37" s="60"/>
      <c r="I37" s="61">
        <v>1380</v>
      </c>
      <c r="J37" s="158"/>
      <c r="L37" s="1" t="s">
        <v>104</v>
      </c>
    </row>
    <row r="38" spans="1:12" x14ac:dyDescent="0.25">
      <c r="A38" s="160" t="s">
        <v>74</v>
      </c>
      <c r="B38" s="88"/>
      <c r="C38" s="88"/>
      <c r="D38" s="88"/>
      <c r="E38" s="88"/>
      <c r="F38" s="88"/>
      <c r="G38" s="156"/>
      <c r="H38" s="62">
        <v>0</v>
      </c>
      <c r="I38" s="63"/>
      <c r="J38" s="158"/>
      <c r="L38" s="1" t="s">
        <v>103</v>
      </c>
    </row>
    <row r="39" spans="1:12" x14ac:dyDescent="0.25">
      <c r="A39" s="87" t="s">
        <v>75</v>
      </c>
      <c r="B39" s="88"/>
      <c r="C39" s="88"/>
      <c r="D39" s="88"/>
      <c r="E39" s="88"/>
      <c r="F39" s="88"/>
      <c r="G39" s="156"/>
      <c r="H39" s="60"/>
      <c r="I39" s="61">
        <v>0</v>
      </c>
      <c r="J39" s="158"/>
      <c r="L39" s="1" t="s">
        <v>103</v>
      </c>
    </row>
    <row r="40" spans="1:12" ht="24" customHeight="1" x14ac:dyDescent="0.25">
      <c r="A40" s="87" t="s">
        <v>93</v>
      </c>
      <c r="B40" s="88"/>
      <c r="C40" s="88"/>
      <c r="D40" s="88"/>
      <c r="E40" s="88"/>
      <c r="F40" s="88"/>
      <c r="G40" s="156"/>
      <c r="H40" s="62">
        <v>0</v>
      </c>
      <c r="I40" s="61">
        <v>0</v>
      </c>
      <c r="J40" s="158"/>
      <c r="L40" s="1" t="s">
        <v>103</v>
      </c>
    </row>
    <row r="41" spans="1:12" x14ac:dyDescent="0.25">
      <c r="A41" s="87" t="s">
        <v>76</v>
      </c>
      <c r="B41" s="88"/>
      <c r="C41" s="88"/>
      <c r="D41" s="88"/>
      <c r="E41" s="88"/>
      <c r="F41" s="89"/>
      <c r="G41" s="156"/>
      <c r="H41" s="60"/>
      <c r="I41" s="61">
        <f>I36+I37+I39+I40</f>
        <v>9252.84</v>
      </c>
      <c r="J41" s="158"/>
      <c r="L41" s="1" t="s">
        <v>104</v>
      </c>
    </row>
    <row r="42" spans="1:12" x14ac:dyDescent="0.25">
      <c r="A42" s="87" t="s">
        <v>77</v>
      </c>
      <c r="B42" s="88"/>
      <c r="C42" s="88"/>
      <c r="D42" s="88"/>
      <c r="E42" s="88"/>
      <c r="F42" s="89"/>
      <c r="G42" s="156"/>
      <c r="H42" s="62">
        <f>H36+H38+H40</f>
        <v>0</v>
      </c>
      <c r="I42" s="60"/>
      <c r="J42" s="158"/>
      <c r="L42" s="1" t="s">
        <v>104</v>
      </c>
    </row>
    <row r="43" spans="1:12" ht="15" customHeight="1" thickBot="1" x14ac:dyDescent="0.3">
      <c r="A43" s="172" t="s">
        <v>78</v>
      </c>
      <c r="B43" s="173"/>
      <c r="C43" s="173"/>
      <c r="D43" s="173"/>
      <c r="E43" s="173"/>
      <c r="F43" s="173"/>
      <c r="G43" s="157"/>
      <c r="H43" s="64"/>
      <c r="I43" s="65">
        <f>H42+I41</f>
        <v>9252.84</v>
      </c>
      <c r="J43" s="159"/>
      <c r="L43" s="1" t="s">
        <v>104</v>
      </c>
    </row>
    <row r="45" spans="1:12" x14ac:dyDescent="0.25">
      <c r="A45" s="170" t="s">
        <v>19</v>
      </c>
      <c r="B45" s="170"/>
      <c r="C45" s="170"/>
      <c r="D45" s="170"/>
      <c r="E45" s="170"/>
      <c r="F45" s="170"/>
      <c r="G45" s="170"/>
      <c r="H45" s="170"/>
      <c r="I45" s="170"/>
      <c r="J45" s="170"/>
    </row>
    <row r="46" spans="1:12" x14ac:dyDescent="0.25">
      <c r="A46" s="171" t="s">
        <v>20</v>
      </c>
      <c r="B46" s="171"/>
      <c r="C46" s="171"/>
      <c r="D46" s="171"/>
      <c r="E46" s="171"/>
      <c r="F46" s="171"/>
      <c r="G46" s="171"/>
      <c r="H46" s="171"/>
      <c r="I46" s="171"/>
      <c r="J46" s="171"/>
    </row>
    <row r="47" spans="1:12" x14ac:dyDescent="0.25">
      <c r="A47" s="171" t="s">
        <v>21</v>
      </c>
      <c r="B47" s="171"/>
      <c r="C47" s="171"/>
      <c r="D47" s="171"/>
      <c r="E47" s="171"/>
      <c r="F47" s="171"/>
      <c r="G47" s="171"/>
      <c r="H47" s="171"/>
      <c r="I47" s="171"/>
      <c r="J47" s="171"/>
    </row>
    <row r="48" spans="1:12" x14ac:dyDescent="0.25">
      <c r="A48" s="78"/>
      <c r="B48" s="78"/>
      <c r="C48" s="78"/>
      <c r="D48" s="78"/>
      <c r="E48" s="78"/>
      <c r="F48" s="78"/>
      <c r="G48" s="78"/>
      <c r="H48" s="78"/>
      <c r="I48" s="78"/>
      <c r="J48" s="78"/>
    </row>
    <row r="49" spans="1:12" x14ac:dyDescent="0.25">
      <c r="A49" s="78"/>
      <c r="B49" s="78"/>
      <c r="C49" s="78"/>
      <c r="D49" s="78"/>
      <c r="E49" s="78"/>
      <c r="F49" s="78"/>
      <c r="G49" s="78"/>
      <c r="H49" s="78"/>
      <c r="I49" s="78"/>
      <c r="J49" s="78"/>
    </row>
    <row r="50" spans="1:12" x14ac:dyDescent="0.25">
      <c r="A50" s="78"/>
      <c r="B50" s="78"/>
      <c r="C50" s="78"/>
      <c r="D50" s="78"/>
      <c r="E50" s="78"/>
      <c r="F50" s="78"/>
      <c r="G50" s="78"/>
      <c r="H50" s="78"/>
      <c r="I50" s="78"/>
      <c r="J50" s="78"/>
    </row>
    <row r="51" spans="1:12" x14ac:dyDescent="0.25">
      <c r="A51" s="78"/>
      <c r="B51" s="78"/>
      <c r="C51" s="78"/>
      <c r="D51" s="78"/>
      <c r="E51" s="78"/>
      <c r="F51" s="78"/>
      <c r="G51" s="78"/>
      <c r="H51" s="78"/>
      <c r="I51" s="78"/>
      <c r="J51" s="78"/>
    </row>
    <row r="52" spans="1:12" x14ac:dyDescent="0.25">
      <c r="A52" s="78"/>
      <c r="B52" s="78"/>
      <c r="C52" s="78"/>
      <c r="D52" s="78"/>
      <c r="E52" s="78"/>
      <c r="F52" s="78"/>
      <c r="G52" s="78"/>
      <c r="H52" s="78"/>
      <c r="I52" s="78"/>
      <c r="J52" s="78"/>
    </row>
    <row r="53" spans="1:12" x14ac:dyDescent="0.25">
      <c r="A53" s="78"/>
      <c r="B53" s="78"/>
      <c r="C53" s="78"/>
      <c r="D53" s="78"/>
      <c r="E53" s="78"/>
      <c r="F53" s="78"/>
      <c r="G53" s="78"/>
      <c r="H53" s="78"/>
      <c r="I53" s="78"/>
      <c r="J53" s="78"/>
    </row>
    <row r="54" spans="1:12" x14ac:dyDescent="0.25">
      <c r="A54" s="78"/>
      <c r="B54" s="78"/>
      <c r="C54" s="78"/>
      <c r="D54" s="78"/>
      <c r="E54" s="78"/>
      <c r="F54" s="78"/>
      <c r="G54" s="78"/>
      <c r="H54" s="78"/>
      <c r="I54" s="78"/>
      <c r="J54" s="78"/>
    </row>
    <row r="55" spans="1:12" x14ac:dyDescent="0.25">
      <c r="A55" s="78"/>
      <c r="B55" s="78"/>
      <c r="C55" s="78"/>
      <c r="D55" s="78"/>
      <c r="E55" s="78"/>
      <c r="F55" s="78"/>
      <c r="G55" s="78"/>
      <c r="H55" s="78"/>
      <c r="I55" s="78"/>
      <c r="J55" s="78"/>
    </row>
    <row r="56" spans="1:12" x14ac:dyDescent="0.25">
      <c r="A56" s="78"/>
      <c r="B56" s="78"/>
      <c r="C56" s="78"/>
      <c r="D56" s="78"/>
      <c r="E56" s="78"/>
      <c r="F56" s="78"/>
      <c r="G56" s="78"/>
      <c r="H56" s="78"/>
      <c r="I56" s="78"/>
      <c r="J56" s="78"/>
    </row>
    <row r="57" spans="1:12" x14ac:dyDescent="0.25">
      <c r="A57" s="78"/>
      <c r="B57" s="78"/>
      <c r="C57" s="78"/>
      <c r="D57" s="78"/>
      <c r="E57" s="78"/>
      <c r="F57" s="78"/>
      <c r="G57" s="78"/>
      <c r="H57" s="78"/>
      <c r="I57" s="78"/>
      <c r="J57" s="78"/>
    </row>
    <row r="58" spans="1:12" x14ac:dyDescent="0.25">
      <c r="A58" s="78"/>
      <c r="B58" s="78"/>
      <c r="C58" s="78"/>
      <c r="D58" s="78"/>
      <c r="E58" s="78"/>
      <c r="F58" s="78"/>
      <c r="G58" s="78"/>
      <c r="H58" s="78"/>
      <c r="I58" s="78"/>
      <c r="J58" s="78"/>
    </row>
    <row r="59" spans="1:12" x14ac:dyDescent="0.25">
      <c r="A59" s="78"/>
      <c r="B59" s="78"/>
      <c r="C59" s="78"/>
      <c r="D59" s="78"/>
      <c r="E59" s="78"/>
      <c r="F59" s="78"/>
      <c r="G59" s="78"/>
      <c r="H59" s="78"/>
      <c r="I59" s="78"/>
      <c r="J59" s="78"/>
    </row>
    <row r="60" spans="1:12" ht="15.75" thickBot="1" x14ac:dyDescent="0.3"/>
    <row r="61" spans="1:12" ht="63" customHeight="1" thickBot="1" x14ac:dyDescent="0.3">
      <c r="A61" s="161" t="s">
        <v>142</v>
      </c>
      <c r="B61" s="162"/>
      <c r="C61" s="162"/>
      <c r="D61" s="162"/>
      <c r="E61" s="162"/>
      <c r="F61" s="162"/>
      <c r="G61" s="162"/>
      <c r="H61" s="162"/>
      <c r="I61" s="162"/>
      <c r="J61" s="163"/>
      <c r="L61" s="8" t="s">
        <v>103</v>
      </c>
    </row>
    <row r="62" spans="1:12" ht="15.75" thickBot="1" x14ac:dyDescent="0.3">
      <c r="A62" s="164"/>
      <c r="B62" s="164"/>
      <c r="C62" s="164"/>
      <c r="D62" s="164"/>
      <c r="E62" s="164"/>
      <c r="F62" s="164"/>
      <c r="G62" s="164"/>
      <c r="H62" s="164"/>
      <c r="I62" s="164"/>
      <c r="J62" s="164"/>
    </row>
    <row r="63" spans="1:12" x14ac:dyDescent="0.25">
      <c r="A63" s="104" t="s">
        <v>22</v>
      </c>
      <c r="B63" s="105"/>
      <c r="C63" s="105"/>
      <c r="D63" s="105"/>
      <c r="E63" s="105"/>
      <c r="F63" s="105"/>
      <c r="G63" s="105"/>
      <c r="H63" s="105"/>
      <c r="I63" s="105"/>
      <c r="J63" s="106"/>
    </row>
    <row r="64" spans="1:12" x14ac:dyDescent="0.25">
      <c r="A64" s="165" t="s">
        <v>140</v>
      </c>
      <c r="B64" s="166"/>
      <c r="C64" s="166"/>
      <c r="D64" s="166"/>
      <c r="E64" s="166"/>
      <c r="F64" s="166"/>
      <c r="G64" s="166"/>
      <c r="H64" s="166"/>
      <c r="I64" s="166"/>
      <c r="J64" s="167"/>
    </row>
    <row r="65" spans="1:12" ht="72" x14ac:dyDescent="0.25">
      <c r="A65" s="168" t="s">
        <v>23</v>
      </c>
      <c r="B65" s="169"/>
      <c r="C65" s="169"/>
      <c r="D65" s="169"/>
      <c r="E65" s="169"/>
      <c r="F65" s="2" t="s">
        <v>24</v>
      </c>
      <c r="G65" s="2" t="s">
        <v>25</v>
      </c>
      <c r="H65" s="22" t="s">
        <v>26</v>
      </c>
      <c r="I65" s="2" t="s">
        <v>27</v>
      </c>
      <c r="J65" s="3" t="s">
        <v>28</v>
      </c>
    </row>
    <row r="66" spans="1:12" x14ac:dyDescent="0.25">
      <c r="A66" s="85" t="s">
        <v>29</v>
      </c>
      <c r="B66" s="86"/>
      <c r="C66" s="86"/>
      <c r="D66" s="86"/>
      <c r="E66" s="86"/>
      <c r="F66" s="66">
        <v>1656.78</v>
      </c>
      <c r="G66" s="66">
        <v>0</v>
      </c>
      <c r="H66" s="67">
        <v>1656.78</v>
      </c>
      <c r="I66" s="66">
        <f>G66+H66</f>
        <v>1656.78</v>
      </c>
      <c r="J66" s="68">
        <v>0</v>
      </c>
      <c r="L66" s="1" t="s">
        <v>103</v>
      </c>
    </row>
    <row r="67" spans="1:12" x14ac:dyDescent="0.25">
      <c r="A67" s="85" t="s">
        <v>30</v>
      </c>
      <c r="B67" s="86"/>
      <c r="C67" s="86"/>
      <c r="D67" s="86"/>
      <c r="E67" s="86"/>
      <c r="F67" s="66">
        <v>0</v>
      </c>
      <c r="G67" s="66">
        <v>0</v>
      </c>
      <c r="H67" s="67">
        <v>0</v>
      </c>
      <c r="I67" s="66">
        <f t="shared" ref="I67:I82" si="0">G67+H67</f>
        <v>0</v>
      </c>
      <c r="J67" s="68">
        <v>0</v>
      </c>
      <c r="L67" s="1" t="s">
        <v>103</v>
      </c>
    </row>
    <row r="68" spans="1:12" x14ac:dyDescent="0.25">
      <c r="A68" s="85" t="s">
        <v>31</v>
      </c>
      <c r="B68" s="86"/>
      <c r="C68" s="86"/>
      <c r="D68" s="86"/>
      <c r="E68" s="86"/>
      <c r="F68" s="66">
        <v>0</v>
      </c>
      <c r="G68" s="66">
        <v>0</v>
      </c>
      <c r="H68" s="67">
        <v>0</v>
      </c>
      <c r="I68" s="66">
        <f t="shared" si="0"/>
        <v>0</v>
      </c>
      <c r="J68" s="68">
        <v>0</v>
      </c>
      <c r="L68" s="1" t="s">
        <v>103</v>
      </c>
    </row>
    <row r="69" spans="1:12" x14ac:dyDescent="0.25">
      <c r="A69" s="85" t="s">
        <v>32</v>
      </c>
      <c r="B69" s="86"/>
      <c r="C69" s="86"/>
      <c r="D69" s="86"/>
      <c r="E69" s="86"/>
      <c r="F69" s="66">
        <v>0</v>
      </c>
      <c r="G69" s="66">
        <v>0</v>
      </c>
      <c r="H69" s="67">
        <v>0</v>
      </c>
      <c r="I69" s="66">
        <f t="shared" si="0"/>
        <v>0</v>
      </c>
      <c r="J69" s="68">
        <v>0</v>
      </c>
      <c r="L69" s="1" t="s">
        <v>103</v>
      </c>
    </row>
    <row r="70" spans="1:12" x14ac:dyDescent="0.25">
      <c r="A70" s="85" t="s">
        <v>33</v>
      </c>
      <c r="B70" s="86"/>
      <c r="C70" s="86"/>
      <c r="D70" s="86"/>
      <c r="E70" s="86"/>
      <c r="F70" s="66">
        <v>0</v>
      </c>
      <c r="G70" s="66">
        <v>0</v>
      </c>
      <c r="H70" s="67">
        <v>0</v>
      </c>
      <c r="I70" s="66">
        <f t="shared" si="0"/>
        <v>0</v>
      </c>
      <c r="J70" s="68">
        <v>0</v>
      </c>
      <c r="L70" s="1" t="s">
        <v>103</v>
      </c>
    </row>
    <row r="71" spans="1:12" x14ac:dyDescent="0.25">
      <c r="A71" s="85" t="s">
        <v>34</v>
      </c>
      <c r="B71" s="86"/>
      <c r="C71" s="86"/>
      <c r="D71" s="86"/>
      <c r="E71" s="86"/>
      <c r="F71" s="66">
        <v>0</v>
      </c>
      <c r="G71" s="66">
        <v>0</v>
      </c>
      <c r="H71" s="67">
        <v>0</v>
      </c>
      <c r="I71" s="66">
        <f t="shared" si="0"/>
        <v>0</v>
      </c>
      <c r="J71" s="68">
        <v>0</v>
      </c>
      <c r="L71" s="1" t="s">
        <v>103</v>
      </c>
    </row>
    <row r="72" spans="1:12" x14ac:dyDescent="0.25">
      <c r="A72" s="85" t="s">
        <v>35</v>
      </c>
      <c r="B72" s="86"/>
      <c r="C72" s="86"/>
      <c r="D72" s="86"/>
      <c r="E72" s="86"/>
      <c r="F72" s="66">
        <v>0</v>
      </c>
      <c r="G72" s="66">
        <v>0</v>
      </c>
      <c r="H72" s="67">
        <v>0</v>
      </c>
      <c r="I72" s="66">
        <f t="shared" si="0"/>
        <v>0</v>
      </c>
      <c r="J72" s="68">
        <v>0</v>
      </c>
      <c r="L72" s="1" t="s">
        <v>103</v>
      </c>
    </row>
    <row r="73" spans="1:12" ht="15" customHeight="1" x14ac:dyDescent="0.25">
      <c r="A73" s="176" t="s">
        <v>64</v>
      </c>
      <c r="B73" s="177"/>
      <c r="C73" s="177"/>
      <c r="D73" s="177"/>
      <c r="E73" s="178"/>
      <c r="F73" s="66">
        <v>0</v>
      </c>
      <c r="G73" s="66">
        <v>0</v>
      </c>
      <c r="H73" s="67">
        <v>0</v>
      </c>
      <c r="I73" s="66">
        <f t="shared" si="0"/>
        <v>0</v>
      </c>
      <c r="J73" s="68">
        <v>0</v>
      </c>
      <c r="L73" s="1" t="s">
        <v>103</v>
      </c>
    </row>
    <row r="74" spans="1:12" x14ac:dyDescent="0.25">
      <c r="A74" s="179"/>
      <c r="B74" s="180"/>
      <c r="C74" s="180"/>
      <c r="D74" s="180"/>
      <c r="E74" s="181"/>
      <c r="F74" s="66">
        <v>0</v>
      </c>
      <c r="G74" s="66">
        <v>0</v>
      </c>
      <c r="H74" s="67">
        <v>0</v>
      </c>
      <c r="I74" s="66">
        <f t="shared" si="0"/>
        <v>0</v>
      </c>
      <c r="J74" s="68">
        <v>0</v>
      </c>
      <c r="L74" s="1" t="s">
        <v>103</v>
      </c>
    </row>
    <row r="75" spans="1:12" x14ac:dyDescent="0.25">
      <c r="A75" s="182"/>
      <c r="B75" s="183"/>
      <c r="C75" s="183"/>
      <c r="D75" s="183"/>
      <c r="E75" s="184"/>
      <c r="F75" s="66">
        <v>0</v>
      </c>
      <c r="G75" s="66">
        <v>0</v>
      </c>
      <c r="H75" s="67">
        <v>0</v>
      </c>
      <c r="I75" s="66">
        <f t="shared" si="0"/>
        <v>0</v>
      </c>
      <c r="J75" s="68">
        <v>0</v>
      </c>
      <c r="L75" s="1" t="s">
        <v>103</v>
      </c>
    </row>
    <row r="76" spans="1:12" x14ac:dyDescent="0.25">
      <c r="A76" s="85" t="s">
        <v>36</v>
      </c>
      <c r="B76" s="86"/>
      <c r="C76" s="86"/>
      <c r="D76" s="86"/>
      <c r="E76" s="86"/>
      <c r="F76" s="66">
        <v>0</v>
      </c>
      <c r="G76" s="66">
        <v>0</v>
      </c>
      <c r="H76" s="67">
        <v>0</v>
      </c>
      <c r="I76" s="66">
        <f t="shared" si="0"/>
        <v>0</v>
      </c>
      <c r="J76" s="68">
        <v>0</v>
      </c>
      <c r="L76" s="1" t="s">
        <v>103</v>
      </c>
    </row>
    <row r="77" spans="1:12" x14ac:dyDescent="0.25">
      <c r="A77" s="85" t="s">
        <v>37</v>
      </c>
      <c r="B77" s="86"/>
      <c r="C77" s="86"/>
      <c r="D77" s="86"/>
      <c r="E77" s="86"/>
      <c r="F77" s="66">
        <v>0</v>
      </c>
      <c r="G77" s="66">
        <v>0</v>
      </c>
      <c r="H77" s="67">
        <v>0</v>
      </c>
      <c r="I77" s="66">
        <f t="shared" si="0"/>
        <v>0</v>
      </c>
      <c r="J77" s="68">
        <v>0</v>
      </c>
      <c r="L77" s="1" t="s">
        <v>103</v>
      </c>
    </row>
    <row r="78" spans="1:12" x14ac:dyDescent="0.25">
      <c r="A78" s="85" t="s">
        <v>38</v>
      </c>
      <c r="B78" s="86"/>
      <c r="C78" s="86"/>
      <c r="D78" s="86"/>
      <c r="E78" s="86"/>
      <c r="F78" s="66">
        <v>0</v>
      </c>
      <c r="G78" s="66">
        <v>0</v>
      </c>
      <c r="H78" s="67">
        <v>0</v>
      </c>
      <c r="I78" s="66">
        <f t="shared" si="0"/>
        <v>0</v>
      </c>
      <c r="J78" s="68">
        <v>0</v>
      </c>
      <c r="L78" s="1" t="s">
        <v>103</v>
      </c>
    </row>
    <row r="79" spans="1:12" x14ac:dyDescent="0.25">
      <c r="A79" s="85" t="s">
        <v>39</v>
      </c>
      <c r="B79" s="86"/>
      <c r="C79" s="86"/>
      <c r="D79" s="86"/>
      <c r="E79" s="86"/>
      <c r="F79" s="66">
        <v>0</v>
      </c>
      <c r="G79" s="66">
        <v>0</v>
      </c>
      <c r="H79" s="67">
        <v>0</v>
      </c>
      <c r="I79" s="66">
        <f t="shared" si="0"/>
        <v>0</v>
      </c>
      <c r="J79" s="68">
        <v>0</v>
      </c>
      <c r="L79" s="1" t="s">
        <v>103</v>
      </c>
    </row>
    <row r="80" spans="1:12" x14ac:dyDescent="0.25">
      <c r="A80" s="85" t="s">
        <v>40</v>
      </c>
      <c r="B80" s="86"/>
      <c r="C80" s="86"/>
      <c r="D80" s="86"/>
      <c r="E80" s="86"/>
      <c r="F80" s="66">
        <v>0</v>
      </c>
      <c r="G80" s="66">
        <v>0</v>
      </c>
      <c r="H80" s="67">
        <v>0</v>
      </c>
      <c r="I80" s="66">
        <f t="shared" si="0"/>
        <v>0</v>
      </c>
      <c r="J80" s="68">
        <v>0</v>
      </c>
      <c r="L80" s="1" t="s">
        <v>103</v>
      </c>
    </row>
    <row r="81" spans="1:12" x14ac:dyDescent="0.25">
      <c r="A81" s="85" t="s">
        <v>41</v>
      </c>
      <c r="B81" s="86"/>
      <c r="C81" s="86"/>
      <c r="D81" s="86"/>
      <c r="E81" s="86"/>
      <c r="F81" s="66">
        <v>0</v>
      </c>
      <c r="G81" s="66">
        <v>0</v>
      </c>
      <c r="H81" s="67">
        <v>0</v>
      </c>
      <c r="I81" s="66">
        <f t="shared" si="0"/>
        <v>0</v>
      </c>
      <c r="J81" s="68">
        <v>0</v>
      </c>
      <c r="L81" s="1" t="s">
        <v>103</v>
      </c>
    </row>
    <row r="82" spans="1:12" x14ac:dyDescent="0.25">
      <c r="A82" s="85" t="s">
        <v>42</v>
      </c>
      <c r="B82" s="86"/>
      <c r="C82" s="86"/>
      <c r="D82" s="86"/>
      <c r="E82" s="86"/>
      <c r="F82" s="66">
        <v>13.7</v>
      </c>
      <c r="G82" s="66">
        <v>0</v>
      </c>
      <c r="H82" s="67">
        <v>13.7</v>
      </c>
      <c r="I82" s="66">
        <f t="shared" si="0"/>
        <v>13.7</v>
      </c>
      <c r="J82" s="68">
        <v>0</v>
      </c>
      <c r="L82" s="1" t="s">
        <v>103</v>
      </c>
    </row>
    <row r="83" spans="1:12" x14ac:dyDescent="0.25">
      <c r="A83" s="85" t="s">
        <v>43</v>
      </c>
      <c r="B83" s="86"/>
      <c r="C83" s="86"/>
      <c r="D83" s="86"/>
      <c r="E83" s="86"/>
      <c r="F83" s="66">
        <v>0</v>
      </c>
      <c r="G83" s="66">
        <v>0</v>
      </c>
      <c r="H83" s="67">
        <v>0</v>
      </c>
      <c r="I83" s="66">
        <v>0</v>
      </c>
      <c r="J83" s="68">
        <v>0</v>
      </c>
      <c r="L83" s="1" t="s">
        <v>103</v>
      </c>
    </row>
    <row r="84" spans="1:12" ht="15.75" thickBot="1" x14ac:dyDescent="0.3">
      <c r="A84" s="174" t="s">
        <v>44</v>
      </c>
      <c r="B84" s="175"/>
      <c r="C84" s="175"/>
      <c r="D84" s="175"/>
      <c r="E84" s="175"/>
      <c r="F84" s="69">
        <f>I84</f>
        <v>1670.48</v>
      </c>
      <c r="G84" s="69">
        <f t="shared" ref="G84:J84" si="1">SUM(G66:G83)</f>
        <v>0</v>
      </c>
      <c r="H84" s="70">
        <f t="shared" si="1"/>
        <v>1670.48</v>
      </c>
      <c r="I84" s="69">
        <f t="shared" si="1"/>
        <v>1670.48</v>
      </c>
      <c r="J84" s="71">
        <f t="shared" si="1"/>
        <v>0</v>
      </c>
      <c r="L84" s="1" t="s">
        <v>104</v>
      </c>
    </row>
    <row r="85" spans="1:12" ht="15.75" thickBot="1" x14ac:dyDescent="0.3">
      <c r="A85" s="16"/>
      <c r="B85" s="16"/>
      <c r="C85" s="16"/>
      <c r="D85" s="16"/>
      <c r="E85" s="16"/>
      <c r="F85" s="17"/>
      <c r="G85" s="17"/>
      <c r="H85" s="17"/>
      <c r="I85" s="17"/>
      <c r="J85" s="17"/>
    </row>
    <row r="86" spans="1:12" x14ac:dyDescent="0.25">
      <c r="A86" s="104" t="s">
        <v>22</v>
      </c>
      <c r="B86" s="105"/>
      <c r="C86" s="105"/>
      <c r="D86" s="105"/>
      <c r="E86" s="105"/>
      <c r="F86" s="105"/>
      <c r="G86" s="105"/>
      <c r="H86" s="105"/>
      <c r="I86" s="105"/>
      <c r="J86" s="106"/>
    </row>
    <row r="87" spans="1:12" x14ac:dyDescent="0.25">
      <c r="A87" s="165" t="s">
        <v>143</v>
      </c>
      <c r="B87" s="166"/>
      <c r="C87" s="166"/>
      <c r="D87" s="166"/>
      <c r="E87" s="166"/>
      <c r="F87" s="166"/>
      <c r="G87" s="166"/>
      <c r="H87" s="166"/>
      <c r="I87" s="166"/>
      <c r="J87" s="167"/>
    </row>
    <row r="88" spans="1:12" ht="72" x14ac:dyDescent="0.25">
      <c r="A88" s="168" t="s">
        <v>23</v>
      </c>
      <c r="B88" s="169"/>
      <c r="C88" s="169"/>
      <c r="D88" s="169"/>
      <c r="E88" s="169"/>
      <c r="F88" s="2" t="s">
        <v>24</v>
      </c>
      <c r="G88" s="2" t="s">
        <v>25</v>
      </c>
      <c r="H88" s="2" t="s">
        <v>26</v>
      </c>
      <c r="I88" s="2" t="s">
        <v>27</v>
      </c>
      <c r="J88" s="3" t="s">
        <v>28</v>
      </c>
    </row>
    <row r="89" spans="1:12" x14ac:dyDescent="0.25">
      <c r="A89" s="85" t="s">
        <v>29</v>
      </c>
      <c r="B89" s="86"/>
      <c r="C89" s="86"/>
      <c r="D89" s="86"/>
      <c r="E89" s="86"/>
      <c r="F89" s="66">
        <v>0</v>
      </c>
      <c r="G89" s="66">
        <v>0</v>
      </c>
      <c r="H89" s="67">
        <v>0</v>
      </c>
      <c r="I89" s="66">
        <f>G89+H89</f>
        <v>0</v>
      </c>
      <c r="J89" s="68">
        <v>0</v>
      </c>
      <c r="L89" s="1" t="s">
        <v>103</v>
      </c>
    </row>
    <row r="90" spans="1:12" x14ac:dyDescent="0.25">
      <c r="A90" s="85" t="s">
        <v>30</v>
      </c>
      <c r="B90" s="86"/>
      <c r="C90" s="86"/>
      <c r="D90" s="86"/>
      <c r="E90" s="86"/>
      <c r="F90" s="66">
        <v>0</v>
      </c>
      <c r="G90" s="66">
        <v>0</v>
      </c>
      <c r="H90" s="67">
        <v>0</v>
      </c>
      <c r="I90" s="66">
        <f t="shared" ref="I90:I105" si="2">G90+H90</f>
        <v>0</v>
      </c>
      <c r="J90" s="68">
        <v>0</v>
      </c>
      <c r="L90" s="1" t="s">
        <v>103</v>
      </c>
    </row>
    <row r="91" spans="1:12" x14ac:dyDescent="0.25">
      <c r="A91" s="85" t="s">
        <v>31</v>
      </c>
      <c r="B91" s="86"/>
      <c r="C91" s="86"/>
      <c r="D91" s="86"/>
      <c r="E91" s="86"/>
      <c r="F91" s="66">
        <v>0</v>
      </c>
      <c r="G91" s="66">
        <v>0</v>
      </c>
      <c r="H91" s="67">
        <v>0</v>
      </c>
      <c r="I91" s="66">
        <f t="shared" si="2"/>
        <v>0</v>
      </c>
      <c r="J91" s="68">
        <v>0</v>
      </c>
      <c r="L91" s="1" t="s">
        <v>103</v>
      </c>
    </row>
    <row r="92" spans="1:12" x14ac:dyDescent="0.25">
      <c r="A92" s="85" t="s">
        <v>32</v>
      </c>
      <c r="B92" s="86"/>
      <c r="C92" s="86"/>
      <c r="D92" s="86"/>
      <c r="E92" s="86"/>
      <c r="F92" s="66">
        <v>0</v>
      </c>
      <c r="G92" s="66">
        <v>0</v>
      </c>
      <c r="H92" s="67">
        <v>0</v>
      </c>
      <c r="I92" s="66">
        <f t="shared" si="2"/>
        <v>0</v>
      </c>
      <c r="J92" s="68">
        <v>0</v>
      </c>
      <c r="L92" s="1" t="s">
        <v>103</v>
      </c>
    </row>
    <row r="93" spans="1:12" x14ac:dyDescent="0.25">
      <c r="A93" s="85" t="s">
        <v>33</v>
      </c>
      <c r="B93" s="86"/>
      <c r="C93" s="86"/>
      <c r="D93" s="86"/>
      <c r="E93" s="86"/>
      <c r="F93" s="66">
        <v>0</v>
      </c>
      <c r="G93" s="66">
        <v>0</v>
      </c>
      <c r="H93" s="67">
        <v>0</v>
      </c>
      <c r="I93" s="66">
        <f t="shared" si="2"/>
        <v>0</v>
      </c>
      <c r="J93" s="68">
        <v>0</v>
      </c>
      <c r="L93" s="1" t="s">
        <v>103</v>
      </c>
    </row>
    <row r="94" spans="1:12" x14ac:dyDescent="0.25">
      <c r="A94" s="85" t="s">
        <v>34</v>
      </c>
      <c r="B94" s="86"/>
      <c r="C94" s="86"/>
      <c r="D94" s="86"/>
      <c r="E94" s="86"/>
      <c r="F94" s="66">
        <v>0</v>
      </c>
      <c r="G94" s="66">
        <v>0</v>
      </c>
      <c r="H94" s="67">
        <v>0</v>
      </c>
      <c r="I94" s="66">
        <f t="shared" si="2"/>
        <v>0</v>
      </c>
      <c r="J94" s="68">
        <v>0</v>
      </c>
      <c r="L94" s="1" t="s">
        <v>103</v>
      </c>
    </row>
    <row r="95" spans="1:12" x14ac:dyDescent="0.25">
      <c r="A95" s="85" t="s">
        <v>35</v>
      </c>
      <c r="B95" s="86"/>
      <c r="C95" s="86"/>
      <c r="D95" s="86"/>
      <c r="E95" s="86"/>
      <c r="F95" s="66">
        <v>0</v>
      </c>
      <c r="G95" s="66">
        <v>0</v>
      </c>
      <c r="H95" s="67">
        <v>0</v>
      </c>
      <c r="I95" s="66">
        <f t="shared" si="2"/>
        <v>0</v>
      </c>
      <c r="J95" s="68">
        <v>0</v>
      </c>
      <c r="L95" s="1" t="s">
        <v>103</v>
      </c>
    </row>
    <row r="96" spans="1:12" x14ac:dyDescent="0.25">
      <c r="A96" s="176" t="s">
        <v>87</v>
      </c>
      <c r="B96" s="177"/>
      <c r="C96" s="177"/>
      <c r="D96" s="177"/>
      <c r="E96" s="178"/>
      <c r="F96" s="66">
        <v>0</v>
      </c>
      <c r="G96" s="66">
        <v>0</v>
      </c>
      <c r="H96" s="67">
        <v>0</v>
      </c>
      <c r="I96" s="66">
        <f t="shared" si="2"/>
        <v>0</v>
      </c>
      <c r="J96" s="68">
        <v>0</v>
      </c>
      <c r="L96" s="1" t="s">
        <v>103</v>
      </c>
    </row>
    <row r="97" spans="1:12" x14ac:dyDescent="0.25">
      <c r="A97" s="179"/>
      <c r="B97" s="180"/>
      <c r="C97" s="180"/>
      <c r="D97" s="180"/>
      <c r="E97" s="181"/>
      <c r="F97" s="66">
        <v>0</v>
      </c>
      <c r="G97" s="66">
        <v>0</v>
      </c>
      <c r="H97" s="67">
        <v>0</v>
      </c>
      <c r="I97" s="66">
        <f t="shared" si="2"/>
        <v>0</v>
      </c>
      <c r="J97" s="68">
        <v>0</v>
      </c>
      <c r="L97" s="1" t="s">
        <v>103</v>
      </c>
    </row>
    <row r="98" spans="1:12" x14ac:dyDescent="0.25">
      <c r="A98" s="182"/>
      <c r="B98" s="183"/>
      <c r="C98" s="183"/>
      <c r="D98" s="183"/>
      <c r="E98" s="184"/>
      <c r="F98" s="66">
        <v>0</v>
      </c>
      <c r="G98" s="66">
        <v>0</v>
      </c>
      <c r="H98" s="67">
        <v>0</v>
      </c>
      <c r="I98" s="66">
        <f t="shared" si="2"/>
        <v>0</v>
      </c>
      <c r="J98" s="68">
        <v>0</v>
      </c>
      <c r="L98" s="1" t="s">
        <v>103</v>
      </c>
    </row>
    <row r="99" spans="1:12" x14ac:dyDescent="0.25">
      <c r="A99" s="85" t="s">
        <v>36</v>
      </c>
      <c r="B99" s="86"/>
      <c r="C99" s="86"/>
      <c r="D99" s="86"/>
      <c r="E99" s="86"/>
      <c r="F99" s="66">
        <v>0</v>
      </c>
      <c r="G99" s="66">
        <v>0</v>
      </c>
      <c r="H99" s="67">
        <v>0</v>
      </c>
      <c r="I99" s="66">
        <f t="shared" si="2"/>
        <v>0</v>
      </c>
      <c r="J99" s="68">
        <v>0</v>
      </c>
      <c r="L99" s="1" t="s">
        <v>103</v>
      </c>
    </row>
    <row r="100" spans="1:12" x14ac:dyDescent="0.25">
      <c r="A100" s="85" t="s">
        <v>37</v>
      </c>
      <c r="B100" s="86"/>
      <c r="C100" s="86"/>
      <c r="D100" s="86"/>
      <c r="E100" s="86"/>
      <c r="F100" s="66">
        <v>0</v>
      </c>
      <c r="G100" s="66">
        <v>0</v>
      </c>
      <c r="H100" s="67">
        <v>0</v>
      </c>
      <c r="I100" s="66">
        <f t="shared" si="2"/>
        <v>0</v>
      </c>
      <c r="J100" s="68">
        <v>0</v>
      </c>
      <c r="L100" s="1" t="s">
        <v>103</v>
      </c>
    </row>
    <row r="101" spans="1:12" x14ac:dyDescent="0.25">
      <c r="A101" s="85" t="s">
        <v>38</v>
      </c>
      <c r="B101" s="86"/>
      <c r="C101" s="86"/>
      <c r="D101" s="86"/>
      <c r="E101" s="86"/>
      <c r="F101" s="66">
        <v>0</v>
      </c>
      <c r="G101" s="66">
        <v>0</v>
      </c>
      <c r="H101" s="67">
        <v>0</v>
      </c>
      <c r="I101" s="66">
        <f t="shared" si="2"/>
        <v>0</v>
      </c>
      <c r="J101" s="68">
        <v>0</v>
      </c>
      <c r="L101" s="1" t="s">
        <v>103</v>
      </c>
    </row>
    <row r="102" spans="1:12" x14ac:dyDescent="0.25">
      <c r="A102" s="85" t="s">
        <v>39</v>
      </c>
      <c r="B102" s="86"/>
      <c r="C102" s="86"/>
      <c r="D102" s="86"/>
      <c r="E102" s="86"/>
      <c r="F102" s="66">
        <v>0</v>
      </c>
      <c r="G102" s="66">
        <v>0</v>
      </c>
      <c r="H102" s="67">
        <v>0</v>
      </c>
      <c r="I102" s="66">
        <f t="shared" si="2"/>
        <v>0</v>
      </c>
      <c r="J102" s="68">
        <v>0</v>
      </c>
      <c r="L102" s="1" t="s">
        <v>103</v>
      </c>
    </row>
    <row r="103" spans="1:12" x14ac:dyDescent="0.25">
      <c r="A103" s="85" t="s">
        <v>40</v>
      </c>
      <c r="B103" s="86"/>
      <c r="C103" s="86"/>
      <c r="D103" s="86"/>
      <c r="E103" s="86"/>
      <c r="F103" s="66">
        <v>0</v>
      </c>
      <c r="G103" s="66">
        <v>0</v>
      </c>
      <c r="H103" s="67">
        <v>0</v>
      </c>
      <c r="I103" s="66">
        <f t="shared" si="2"/>
        <v>0</v>
      </c>
      <c r="J103" s="68">
        <v>0</v>
      </c>
      <c r="L103" s="1" t="s">
        <v>103</v>
      </c>
    </row>
    <row r="104" spans="1:12" x14ac:dyDescent="0.25">
      <c r="A104" s="85" t="s">
        <v>41</v>
      </c>
      <c r="B104" s="86"/>
      <c r="C104" s="86"/>
      <c r="D104" s="86"/>
      <c r="E104" s="86"/>
      <c r="F104" s="66">
        <v>0</v>
      </c>
      <c r="G104" s="66">
        <v>0</v>
      </c>
      <c r="H104" s="67">
        <v>0</v>
      </c>
      <c r="I104" s="66">
        <f t="shared" si="2"/>
        <v>0</v>
      </c>
      <c r="J104" s="68">
        <v>0</v>
      </c>
      <c r="L104" s="1" t="s">
        <v>103</v>
      </c>
    </row>
    <row r="105" spans="1:12" x14ac:dyDescent="0.25">
      <c r="A105" s="85" t="s">
        <v>42</v>
      </c>
      <c r="B105" s="86"/>
      <c r="C105" s="86"/>
      <c r="D105" s="86"/>
      <c r="E105" s="86"/>
      <c r="F105" s="66">
        <v>0</v>
      </c>
      <c r="G105" s="66">
        <v>0</v>
      </c>
      <c r="H105" s="67">
        <v>0</v>
      </c>
      <c r="I105" s="66">
        <f t="shared" si="2"/>
        <v>0</v>
      </c>
      <c r="J105" s="68">
        <v>0</v>
      </c>
      <c r="L105" s="1" t="s">
        <v>103</v>
      </c>
    </row>
    <row r="106" spans="1:12" x14ac:dyDescent="0.25">
      <c r="A106" s="85" t="s">
        <v>43</v>
      </c>
      <c r="B106" s="86"/>
      <c r="C106" s="86"/>
      <c r="D106" s="86"/>
      <c r="E106" s="86"/>
      <c r="F106" s="66">
        <v>0</v>
      </c>
      <c r="G106" s="66">
        <v>0</v>
      </c>
      <c r="H106" s="67">
        <v>0</v>
      </c>
      <c r="I106" s="66">
        <v>0</v>
      </c>
      <c r="J106" s="68">
        <v>0</v>
      </c>
      <c r="L106" s="1" t="s">
        <v>103</v>
      </c>
    </row>
    <row r="107" spans="1:12" ht="15.75" thickBot="1" x14ac:dyDescent="0.3">
      <c r="A107" s="174" t="s">
        <v>44</v>
      </c>
      <c r="B107" s="175"/>
      <c r="C107" s="175"/>
      <c r="D107" s="175"/>
      <c r="E107" s="175"/>
      <c r="F107" s="69">
        <f>I107</f>
        <v>0</v>
      </c>
      <c r="G107" s="69">
        <f t="shared" ref="G107:J107" si="3">SUM(G89:G106)</f>
        <v>0</v>
      </c>
      <c r="H107" s="70">
        <f t="shared" si="3"/>
        <v>0</v>
      </c>
      <c r="I107" s="69">
        <f t="shared" si="3"/>
        <v>0</v>
      </c>
      <c r="J107" s="71">
        <f t="shared" si="3"/>
        <v>0</v>
      </c>
      <c r="L107" s="1" t="s">
        <v>105</v>
      </c>
    </row>
    <row r="108" spans="1:12" x14ac:dyDescent="0.25">
      <c r="A108" s="16"/>
      <c r="B108" s="16"/>
      <c r="C108" s="16"/>
      <c r="D108" s="16"/>
      <c r="E108" s="16"/>
      <c r="F108" s="17"/>
      <c r="G108" s="17"/>
      <c r="H108" s="17"/>
      <c r="I108" s="17"/>
      <c r="J108" s="17"/>
    </row>
    <row r="109" spans="1:12" x14ac:dyDescent="0.25">
      <c r="A109" s="206" t="s">
        <v>45</v>
      </c>
      <c r="B109" s="206"/>
      <c r="C109" s="206"/>
      <c r="D109" s="206"/>
      <c r="E109" s="206"/>
      <c r="F109" s="206"/>
      <c r="G109" s="206"/>
      <c r="H109" s="206"/>
      <c r="I109" s="206"/>
      <c r="J109" s="206"/>
    </row>
    <row r="110" spans="1:12" x14ac:dyDescent="0.25">
      <c r="A110" s="171" t="s">
        <v>46</v>
      </c>
      <c r="B110" s="171"/>
      <c r="C110" s="171"/>
      <c r="D110" s="171"/>
      <c r="E110" s="171"/>
      <c r="F110" s="171"/>
      <c r="G110" s="171"/>
      <c r="H110" s="171"/>
      <c r="I110" s="171"/>
      <c r="J110" s="171"/>
    </row>
    <row r="111" spans="1:12" x14ac:dyDescent="0.25">
      <c r="A111" s="171" t="s">
        <v>47</v>
      </c>
      <c r="B111" s="171"/>
      <c r="C111" s="171"/>
      <c r="D111" s="171"/>
      <c r="E111" s="171"/>
      <c r="F111" s="171"/>
      <c r="G111" s="171"/>
      <c r="H111" s="171"/>
      <c r="I111" s="171"/>
      <c r="J111" s="171"/>
    </row>
    <row r="112" spans="1:12" x14ac:dyDescent="0.25">
      <c r="A112" s="171" t="s">
        <v>48</v>
      </c>
      <c r="B112" s="171"/>
      <c r="C112" s="171"/>
      <c r="D112" s="171"/>
      <c r="E112" s="171"/>
      <c r="F112" s="171"/>
      <c r="G112" s="171"/>
      <c r="H112" s="171"/>
      <c r="I112" s="171"/>
      <c r="J112" s="171"/>
    </row>
    <row r="113" spans="1:12" ht="21" customHeight="1" x14ac:dyDescent="0.25">
      <c r="A113" s="199" t="s">
        <v>49</v>
      </c>
      <c r="B113" s="200"/>
      <c r="C113" s="200"/>
      <c r="D113" s="200"/>
      <c r="E113" s="200"/>
      <c r="F113" s="200"/>
      <c r="G113" s="200"/>
      <c r="H113" s="200"/>
      <c r="I113" s="200"/>
      <c r="J113" s="200"/>
    </row>
    <row r="114" spans="1:12" ht="41.1" customHeight="1" x14ac:dyDescent="0.25">
      <c r="A114" s="201" t="s">
        <v>50</v>
      </c>
      <c r="B114" s="201"/>
      <c r="C114" s="201"/>
      <c r="D114" s="201"/>
      <c r="E114" s="201"/>
      <c r="F114" s="201"/>
      <c r="G114" s="201"/>
      <c r="H114" s="201"/>
      <c r="I114" s="201"/>
      <c r="J114" s="201"/>
    </row>
    <row r="115" spans="1:12" ht="15.75" thickBot="1" x14ac:dyDescent="0.3">
      <c r="A115" s="202" t="s">
        <v>51</v>
      </c>
      <c r="B115" s="202"/>
      <c r="C115" s="202"/>
      <c r="D115" s="202"/>
      <c r="E115" s="202"/>
      <c r="F115" s="202"/>
      <c r="G115" s="202"/>
      <c r="H115" s="202"/>
      <c r="I115" s="202"/>
      <c r="J115" s="202"/>
    </row>
    <row r="116" spans="1:12" ht="15.75" thickBot="1" x14ac:dyDescent="0.3">
      <c r="A116" s="194" t="s">
        <v>52</v>
      </c>
      <c r="B116" s="195"/>
      <c r="C116" s="195"/>
      <c r="D116" s="195"/>
      <c r="E116" s="195"/>
      <c r="F116" s="195"/>
      <c r="G116" s="195"/>
      <c r="H116" s="195"/>
      <c r="I116" s="195"/>
      <c r="J116" s="196"/>
    </row>
    <row r="117" spans="1:12" x14ac:dyDescent="0.25">
      <c r="A117" s="197" t="s">
        <v>69</v>
      </c>
      <c r="B117" s="198"/>
      <c r="C117" s="198"/>
      <c r="D117" s="198"/>
      <c r="E117" s="198"/>
      <c r="F117" s="198"/>
      <c r="G117" s="198"/>
      <c r="H117" s="198"/>
      <c r="I117" s="203"/>
      <c r="J117" s="72">
        <f>I43</f>
        <v>9252.84</v>
      </c>
      <c r="L117" s="1" t="s">
        <v>105</v>
      </c>
    </row>
    <row r="118" spans="1:12" ht="15.75" customHeight="1" x14ac:dyDescent="0.25">
      <c r="A118" s="85" t="s">
        <v>70</v>
      </c>
      <c r="B118" s="86"/>
      <c r="C118" s="86"/>
      <c r="D118" s="86"/>
      <c r="E118" s="86"/>
      <c r="F118" s="86"/>
      <c r="G118" s="86"/>
      <c r="H118" s="86"/>
      <c r="I118" s="204"/>
      <c r="J118" s="73">
        <f>F84+F107</f>
        <v>1670.48</v>
      </c>
      <c r="L118" s="1" t="s">
        <v>105</v>
      </c>
    </row>
    <row r="119" spans="1:12" ht="15.75" customHeight="1" x14ac:dyDescent="0.25">
      <c r="A119" s="85" t="s">
        <v>68</v>
      </c>
      <c r="B119" s="86"/>
      <c r="C119" s="86"/>
      <c r="D119" s="86"/>
      <c r="E119" s="86"/>
      <c r="F119" s="86"/>
      <c r="G119" s="86"/>
      <c r="H119" s="86"/>
      <c r="I119" s="204"/>
      <c r="J119" s="73">
        <f>H42-H107</f>
        <v>0</v>
      </c>
      <c r="L119" s="1" t="s">
        <v>105</v>
      </c>
    </row>
    <row r="120" spans="1:12" ht="15.75" customHeight="1" x14ac:dyDescent="0.25">
      <c r="A120" s="85" t="s">
        <v>85</v>
      </c>
      <c r="B120" s="86"/>
      <c r="C120" s="86"/>
      <c r="D120" s="86"/>
      <c r="E120" s="86"/>
      <c r="F120" s="86"/>
      <c r="G120" s="86"/>
      <c r="H120" s="86"/>
      <c r="I120" s="204"/>
      <c r="J120" s="73">
        <f>I41-H84-J121</f>
        <v>7582.3600000000006</v>
      </c>
      <c r="L120" s="1" t="s">
        <v>105</v>
      </c>
    </row>
    <row r="121" spans="1:12" ht="15.75" customHeight="1" x14ac:dyDescent="0.25">
      <c r="A121" s="85" t="s">
        <v>71</v>
      </c>
      <c r="B121" s="86"/>
      <c r="C121" s="86"/>
      <c r="D121" s="86"/>
      <c r="E121" s="86"/>
      <c r="F121" s="86"/>
      <c r="G121" s="86"/>
      <c r="H121" s="86"/>
      <c r="I121" s="204"/>
      <c r="J121" s="73">
        <v>0</v>
      </c>
      <c r="L121" s="1" t="s">
        <v>103</v>
      </c>
    </row>
    <row r="122" spans="1:12" ht="15.75" customHeight="1" x14ac:dyDescent="0.25">
      <c r="A122" s="85" t="s">
        <v>79</v>
      </c>
      <c r="B122" s="86"/>
      <c r="C122" s="86"/>
      <c r="D122" s="86"/>
      <c r="E122" s="86"/>
      <c r="F122" s="86"/>
      <c r="G122" s="86"/>
      <c r="H122" s="86"/>
      <c r="I122" s="204"/>
      <c r="J122" s="73">
        <f>H42-I107</f>
        <v>0</v>
      </c>
      <c r="L122" s="1" t="s">
        <v>105</v>
      </c>
    </row>
    <row r="123" spans="1:12" ht="15.75" customHeight="1" x14ac:dyDescent="0.25">
      <c r="A123" s="190" t="s">
        <v>80</v>
      </c>
      <c r="B123" s="191"/>
      <c r="C123" s="191"/>
      <c r="D123" s="191"/>
      <c r="E123" s="191"/>
      <c r="F123" s="191"/>
      <c r="G123" s="191"/>
      <c r="H123" s="191"/>
      <c r="I123" s="204"/>
      <c r="J123" s="74">
        <f>I41-H84</f>
        <v>7582.3600000000006</v>
      </c>
      <c r="L123" s="1" t="s">
        <v>105</v>
      </c>
    </row>
    <row r="124" spans="1:12" ht="15.75" customHeight="1" thickBot="1" x14ac:dyDescent="0.3">
      <c r="A124" s="190" t="s">
        <v>81</v>
      </c>
      <c r="B124" s="191"/>
      <c r="C124" s="191"/>
      <c r="D124" s="191"/>
      <c r="E124" s="191"/>
      <c r="F124" s="191"/>
      <c r="G124" s="191"/>
      <c r="H124" s="191"/>
      <c r="I124" s="205"/>
      <c r="J124" s="75">
        <f>J122+J121</f>
        <v>0</v>
      </c>
      <c r="L124" s="1" t="s">
        <v>105</v>
      </c>
    </row>
    <row r="125" spans="1:12" ht="66" customHeight="1" x14ac:dyDescent="0.25">
      <c r="A125" s="192" t="s">
        <v>53</v>
      </c>
      <c r="B125" s="192"/>
      <c r="C125" s="192"/>
      <c r="D125" s="192"/>
      <c r="E125" s="192"/>
      <c r="F125" s="192"/>
      <c r="G125" s="192"/>
      <c r="H125" s="192"/>
      <c r="I125" s="192"/>
      <c r="J125" s="192"/>
    </row>
    <row r="126" spans="1:12" ht="15.75" x14ac:dyDescent="0.25">
      <c r="A126" s="193" t="s">
        <v>146</v>
      </c>
      <c r="B126" s="193"/>
      <c r="C126" s="193"/>
      <c r="D126" s="193"/>
      <c r="E126" s="193"/>
      <c r="F126" s="193"/>
      <c r="G126" s="193"/>
      <c r="H126" s="193"/>
      <c r="I126" s="193"/>
      <c r="J126" s="193"/>
      <c r="L126" s="1" t="s">
        <v>103</v>
      </c>
    </row>
    <row r="127" spans="1:12" x14ac:dyDescent="0.25">
      <c r="A127" s="14" t="s">
        <v>63</v>
      </c>
      <c r="B127" s="14"/>
      <c r="C127" s="14"/>
      <c r="D127" s="14"/>
      <c r="E127" s="14"/>
      <c r="F127" s="14"/>
      <c r="G127" s="14"/>
      <c r="H127" s="14"/>
      <c r="I127" s="14"/>
      <c r="J127" s="14"/>
    </row>
    <row r="128" spans="1:12" x14ac:dyDescent="0.25">
      <c r="A128" s="14"/>
      <c r="B128" s="14"/>
      <c r="C128" s="14"/>
      <c r="D128" s="14"/>
      <c r="E128" s="14"/>
      <c r="F128" s="14"/>
      <c r="G128" s="14"/>
      <c r="H128" s="14"/>
      <c r="I128" s="14"/>
      <c r="J128" s="14"/>
    </row>
    <row r="129" spans="1:10" x14ac:dyDescent="0.25">
      <c r="A129" s="14"/>
      <c r="B129" s="14"/>
      <c r="C129" s="14"/>
      <c r="D129" s="14"/>
      <c r="E129" s="14"/>
      <c r="F129" s="14"/>
      <c r="G129" s="14"/>
      <c r="H129" s="14"/>
      <c r="I129" s="14"/>
      <c r="J129" s="14"/>
    </row>
    <row r="130" spans="1:10" ht="15.75" x14ac:dyDescent="0.25">
      <c r="A130" s="185" t="s">
        <v>61</v>
      </c>
      <c r="B130" s="186"/>
      <c r="C130" s="186"/>
      <c r="D130" s="186"/>
      <c r="E130" s="186"/>
      <c r="F130" s="186"/>
      <c r="G130" s="186"/>
      <c r="H130" s="186"/>
      <c r="I130" s="186"/>
      <c r="J130" s="186"/>
    </row>
    <row r="131" spans="1:10" ht="15.75" x14ac:dyDescent="0.25">
      <c r="A131" s="186" t="str">
        <f>E13</f>
        <v>ANTÔNIO ROBERTO ARGERI</v>
      </c>
      <c r="B131" s="186"/>
      <c r="C131" s="186"/>
      <c r="D131" s="186"/>
      <c r="E131" s="186"/>
      <c r="F131" s="186"/>
      <c r="G131" s="186"/>
      <c r="H131" s="186"/>
      <c r="I131" s="186"/>
      <c r="J131" s="186"/>
    </row>
    <row r="132" spans="1:10" ht="15.75" x14ac:dyDescent="0.25">
      <c r="A132" s="186" t="s">
        <v>62</v>
      </c>
      <c r="B132" s="186"/>
      <c r="C132" s="186"/>
      <c r="D132" s="186"/>
      <c r="E132" s="186"/>
      <c r="F132" s="186"/>
      <c r="G132" s="186"/>
      <c r="H132" s="186"/>
      <c r="I132" s="186"/>
      <c r="J132" s="186"/>
    </row>
  </sheetData>
  <mergeCells count="167">
    <mergeCell ref="A12:D12"/>
    <mergeCell ref="E12:J12"/>
    <mergeCell ref="A13:D13"/>
    <mergeCell ref="E13:J13"/>
    <mergeCell ref="A14:D14"/>
    <mergeCell ref="E14:J14"/>
    <mergeCell ref="A7:J7"/>
    <mergeCell ref="A9:D9"/>
    <mergeCell ref="E9:J9"/>
    <mergeCell ref="A10:D10"/>
    <mergeCell ref="E10:J10"/>
    <mergeCell ref="A11:D11"/>
    <mergeCell ref="E11:J11"/>
    <mergeCell ref="A19:C19"/>
    <mergeCell ref="E19:F19"/>
    <mergeCell ref="G19:H19"/>
    <mergeCell ref="I19:J19"/>
    <mergeCell ref="A20:C20"/>
    <mergeCell ref="E20:F20"/>
    <mergeCell ref="G20:H20"/>
    <mergeCell ref="I20:J20"/>
    <mergeCell ref="A15:D15"/>
    <mergeCell ref="E15:J15"/>
    <mergeCell ref="A16:D16"/>
    <mergeCell ref="E16:J16"/>
    <mergeCell ref="A17:D17"/>
    <mergeCell ref="E17:J17"/>
    <mergeCell ref="A24:J24"/>
    <mergeCell ref="A25:B25"/>
    <mergeCell ref="C25:D25"/>
    <mergeCell ref="E25:F25"/>
    <mergeCell ref="G25:H25"/>
    <mergeCell ref="I25:J25"/>
    <mergeCell ref="A21:C21"/>
    <mergeCell ref="E21:F21"/>
    <mergeCell ref="G21:H21"/>
    <mergeCell ref="I21:J21"/>
    <mergeCell ref="A22:C22"/>
    <mergeCell ref="E22:F22"/>
    <mergeCell ref="G22:H22"/>
    <mergeCell ref="I22:J22"/>
    <mergeCell ref="A26:B26"/>
    <mergeCell ref="C26:D26"/>
    <mergeCell ref="E26:F26"/>
    <mergeCell ref="G26:H26"/>
    <mergeCell ref="I26:J26"/>
    <mergeCell ref="A27:B27"/>
    <mergeCell ref="C27:D27"/>
    <mergeCell ref="E27:F27"/>
    <mergeCell ref="G27:H27"/>
    <mergeCell ref="I27:J27"/>
    <mergeCell ref="A28:B28"/>
    <mergeCell ref="C28:D28"/>
    <mergeCell ref="E28:F28"/>
    <mergeCell ref="G28:H28"/>
    <mergeCell ref="I28:J28"/>
    <mergeCell ref="A29:B29"/>
    <mergeCell ref="C29:D29"/>
    <mergeCell ref="E29:F29"/>
    <mergeCell ref="G29:H29"/>
    <mergeCell ref="I29:J29"/>
    <mergeCell ref="A30:B30"/>
    <mergeCell ref="C30:D30"/>
    <mergeCell ref="E30:F30"/>
    <mergeCell ref="G30:H30"/>
    <mergeCell ref="I30:J30"/>
    <mergeCell ref="A31:B31"/>
    <mergeCell ref="C31:D31"/>
    <mergeCell ref="E31:F31"/>
    <mergeCell ref="G31:H31"/>
    <mergeCell ref="I31:J31"/>
    <mergeCell ref="A34:B34"/>
    <mergeCell ref="C34:D34"/>
    <mergeCell ref="E34:F34"/>
    <mergeCell ref="G34:H34"/>
    <mergeCell ref="I34:J34"/>
    <mergeCell ref="A35:F35"/>
    <mergeCell ref="G35:H35"/>
    <mergeCell ref="I35:J35"/>
    <mergeCell ref="A32:B32"/>
    <mergeCell ref="C32:D32"/>
    <mergeCell ref="E32:F32"/>
    <mergeCell ref="G32:H32"/>
    <mergeCell ref="I32:J32"/>
    <mergeCell ref="A33:B33"/>
    <mergeCell ref="C33:D33"/>
    <mergeCell ref="E33:F33"/>
    <mergeCell ref="G33:H33"/>
    <mergeCell ref="I33:J33"/>
    <mergeCell ref="A45:J45"/>
    <mergeCell ref="A46:J46"/>
    <mergeCell ref="A47:J47"/>
    <mergeCell ref="A61:J61"/>
    <mergeCell ref="A62:J62"/>
    <mergeCell ref="A63:J63"/>
    <mergeCell ref="A36:F36"/>
    <mergeCell ref="G36:G43"/>
    <mergeCell ref="J36:J43"/>
    <mergeCell ref="A37:F37"/>
    <mergeCell ref="A38:F38"/>
    <mergeCell ref="A39:F39"/>
    <mergeCell ref="A40:F40"/>
    <mergeCell ref="A41:F41"/>
    <mergeCell ref="A42:F42"/>
    <mergeCell ref="A43:F43"/>
    <mergeCell ref="A70:E70"/>
    <mergeCell ref="A71:E71"/>
    <mergeCell ref="A72:E72"/>
    <mergeCell ref="A73:E75"/>
    <mergeCell ref="A76:E76"/>
    <mergeCell ref="A77:E77"/>
    <mergeCell ref="A64:J64"/>
    <mergeCell ref="A65:E65"/>
    <mergeCell ref="A66:E66"/>
    <mergeCell ref="A67:E67"/>
    <mergeCell ref="A68:E68"/>
    <mergeCell ref="A69:E69"/>
    <mergeCell ref="A95:E95"/>
    <mergeCell ref="A84:E84"/>
    <mergeCell ref="A86:J86"/>
    <mergeCell ref="A87:J87"/>
    <mergeCell ref="A88:E88"/>
    <mergeCell ref="A89:E89"/>
    <mergeCell ref="A90:E90"/>
    <mergeCell ref="A78:E78"/>
    <mergeCell ref="A79:E79"/>
    <mergeCell ref="A80:E80"/>
    <mergeCell ref="A81:E81"/>
    <mergeCell ref="A82:E82"/>
    <mergeCell ref="A83:E83"/>
    <mergeCell ref="A132:J132"/>
    <mergeCell ref="A122:H122"/>
    <mergeCell ref="A123:H123"/>
    <mergeCell ref="A124:H124"/>
    <mergeCell ref="A126:J126"/>
    <mergeCell ref="A113:J113"/>
    <mergeCell ref="A114:J114"/>
    <mergeCell ref="A115:J115"/>
    <mergeCell ref="A116:J116"/>
    <mergeCell ref="A118:H118"/>
    <mergeCell ref="A119:H119"/>
    <mergeCell ref="A120:H120"/>
    <mergeCell ref="A121:H121"/>
    <mergeCell ref="L7:O7"/>
    <mergeCell ref="A96:E98"/>
    <mergeCell ref="A99:E99"/>
    <mergeCell ref="A109:J109"/>
    <mergeCell ref="A117:H117"/>
    <mergeCell ref="I117:I124"/>
    <mergeCell ref="A125:J125"/>
    <mergeCell ref="A130:J130"/>
    <mergeCell ref="A131:J131"/>
    <mergeCell ref="A106:E106"/>
    <mergeCell ref="A107:E107"/>
    <mergeCell ref="A110:J110"/>
    <mergeCell ref="A111:J111"/>
    <mergeCell ref="A112:J112"/>
    <mergeCell ref="A100:E100"/>
    <mergeCell ref="A101:E101"/>
    <mergeCell ref="A102:E102"/>
    <mergeCell ref="A103:E103"/>
    <mergeCell ref="A104:E104"/>
    <mergeCell ref="A105:E105"/>
    <mergeCell ref="A91:E91"/>
    <mergeCell ref="A92:E92"/>
    <mergeCell ref="A93:E93"/>
    <mergeCell ref="A94:E94"/>
  </mergeCells>
  <pageMargins left="0" right="0" top="0" bottom="0" header="0.31496062992125984" footer="0.31496062992125984"/>
  <pageSetup paperSize="9" scale="85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P119"/>
  <sheetViews>
    <sheetView topLeftCell="A91" workbookViewId="0">
      <selection activeCell="A48" sqref="A48:J48"/>
    </sheetView>
  </sheetViews>
  <sheetFormatPr defaultColWidth="9.140625" defaultRowHeight="15" x14ac:dyDescent="0.25"/>
  <cols>
    <col min="1" max="1" width="8.5703125" style="1" customWidth="1"/>
    <col min="2" max="2" width="9" style="1" customWidth="1"/>
    <col min="3" max="3" width="8.5703125" style="1" customWidth="1"/>
    <col min="4" max="4" width="11.5703125" style="1" bestFit="1" customWidth="1"/>
    <col min="5" max="5" width="3.5703125" style="1" customWidth="1"/>
    <col min="6" max="9" width="12.7109375" style="1" customWidth="1"/>
    <col min="10" max="10" width="13.28515625" style="1" bestFit="1" customWidth="1"/>
    <col min="11" max="11" width="7.140625" style="1" customWidth="1"/>
    <col min="12" max="12" width="23.85546875" style="1" bestFit="1" customWidth="1"/>
    <col min="13" max="16384" width="9.140625" style="1"/>
  </cols>
  <sheetData>
    <row r="6" spans="1:15" ht="15.75" thickBot="1" x14ac:dyDescent="0.3"/>
    <row r="7" spans="1:15" ht="42" customHeight="1" thickBot="1" x14ac:dyDescent="0.3">
      <c r="A7" s="114" t="s">
        <v>57</v>
      </c>
      <c r="B7" s="115"/>
      <c r="C7" s="115"/>
      <c r="D7" s="115"/>
      <c r="E7" s="115"/>
      <c r="F7" s="115"/>
      <c r="G7" s="115"/>
      <c r="H7" s="115"/>
      <c r="I7" s="115"/>
      <c r="J7" s="116"/>
      <c r="L7" s="84" t="s">
        <v>102</v>
      </c>
      <c r="M7" s="84"/>
      <c r="N7" s="84"/>
      <c r="O7" s="84"/>
    </row>
    <row r="8" spans="1:15" ht="15.75" thickBot="1" x14ac:dyDescent="0.3">
      <c r="A8" s="9"/>
      <c r="B8" s="9"/>
      <c r="C8" s="9"/>
      <c r="D8" s="9"/>
      <c r="E8" s="9"/>
      <c r="F8" s="9"/>
      <c r="G8" s="9"/>
      <c r="H8" s="9"/>
      <c r="I8" s="9"/>
      <c r="J8" s="9"/>
    </row>
    <row r="9" spans="1:15" s="8" customFormat="1" ht="21" customHeight="1" x14ac:dyDescent="0.25">
      <c r="A9" s="117" t="s">
        <v>0</v>
      </c>
      <c r="B9" s="118"/>
      <c r="C9" s="118"/>
      <c r="D9" s="118"/>
      <c r="E9" s="119" t="s">
        <v>55</v>
      </c>
      <c r="F9" s="119"/>
      <c r="G9" s="119"/>
      <c r="H9" s="119"/>
      <c r="I9" s="119"/>
      <c r="J9" s="120"/>
    </row>
    <row r="10" spans="1:15" s="8" customFormat="1" ht="42" customHeight="1" x14ac:dyDescent="0.25">
      <c r="A10" s="90" t="s">
        <v>1</v>
      </c>
      <c r="B10" s="91"/>
      <c r="C10" s="91"/>
      <c r="D10" s="91"/>
      <c r="E10" s="92" t="s">
        <v>135</v>
      </c>
      <c r="F10" s="92"/>
      <c r="G10" s="92"/>
      <c r="H10" s="92"/>
      <c r="I10" s="92"/>
      <c r="J10" s="93"/>
      <c r="L10" s="8" t="s">
        <v>103</v>
      </c>
    </row>
    <row r="11" spans="1:15" s="8" customFormat="1" ht="21" customHeight="1" x14ac:dyDescent="0.25">
      <c r="A11" s="90" t="s">
        <v>2</v>
      </c>
      <c r="B11" s="91"/>
      <c r="C11" s="91"/>
      <c r="D11" s="91"/>
      <c r="E11" s="94" t="s">
        <v>119</v>
      </c>
      <c r="F11" s="94"/>
      <c r="G11" s="94"/>
      <c r="H11" s="94"/>
      <c r="I11" s="94"/>
      <c r="J11" s="95"/>
      <c r="L11" s="8" t="s">
        <v>103</v>
      </c>
    </row>
    <row r="12" spans="1:15" s="8" customFormat="1" ht="33.6" customHeight="1" x14ac:dyDescent="0.25">
      <c r="A12" s="90" t="s">
        <v>91</v>
      </c>
      <c r="B12" s="91"/>
      <c r="C12" s="91"/>
      <c r="D12" s="91"/>
      <c r="E12" s="94" t="s">
        <v>136</v>
      </c>
      <c r="F12" s="94"/>
      <c r="G12" s="94"/>
      <c r="H12" s="94"/>
      <c r="I12" s="94"/>
      <c r="J12" s="95"/>
      <c r="L12" s="8" t="s">
        <v>103</v>
      </c>
    </row>
    <row r="13" spans="1:15" s="8" customFormat="1" ht="21" customHeight="1" x14ac:dyDescent="0.25">
      <c r="A13" s="90" t="s">
        <v>3</v>
      </c>
      <c r="B13" s="91"/>
      <c r="C13" s="91"/>
      <c r="D13" s="91"/>
      <c r="E13" s="94" t="s">
        <v>137</v>
      </c>
      <c r="F13" s="94"/>
      <c r="G13" s="94"/>
      <c r="H13" s="94"/>
      <c r="I13" s="94"/>
      <c r="J13" s="95"/>
      <c r="L13" s="8" t="s">
        <v>103</v>
      </c>
    </row>
    <row r="14" spans="1:15" s="8" customFormat="1" x14ac:dyDescent="0.25">
      <c r="A14" s="90" t="s">
        <v>4</v>
      </c>
      <c r="B14" s="91"/>
      <c r="C14" s="91"/>
      <c r="D14" s="91"/>
      <c r="E14" s="94" t="s">
        <v>138</v>
      </c>
      <c r="F14" s="94"/>
      <c r="G14" s="94"/>
      <c r="H14" s="94"/>
      <c r="I14" s="94"/>
      <c r="J14" s="95"/>
      <c r="L14" s="8" t="s">
        <v>103</v>
      </c>
    </row>
    <row r="15" spans="1:15" s="8" customFormat="1" ht="51" customHeight="1" x14ac:dyDescent="0.25">
      <c r="A15" s="90" t="s">
        <v>5</v>
      </c>
      <c r="B15" s="91"/>
      <c r="C15" s="91"/>
      <c r="D15" s="91"/>
      <c r="E15" s="222" t="s">
        <v>120</v>
      </c>
      <c r="F15" s="222"/>
      <c r="G15" s="222"/>
      <c r="H15" s="222"/>
      <c r="I15" s="222"/>
      <c r="J15" s="223"/>
      <c r="L15" s="8" t="s">
        <v>103</v>
      </c>
    </row>
    <row r="16" spans="1:15" s="8" customFormat="1" ht="21" customHeight="1" x14ac:dyDescent="0.25">
      <c r="A16" s="90" t="s">
        <v>6</v>
      </c>
      <c r="B16" s="91"/>
      <c r="C16" s="91"/>
      <c r="D16" s="91"/>
      <c r="E16" s="94" t="s">
        <v>110</v>
      </c>
      <c r="F16" s="94"/>
      <c r="G16" s="94"/>
      <c r="H16" s="94"/>
      <c r="I16" s="94"/>
      <c r="J16" s="95"/>
      <c r="L16" s="8" t="s">
        <v>103</v>
      </c>
    </row>
    <row r="17" spans="1:16" s="8" customFormat="1" ht="21" customHeight="1" thickBot="1" x14ac:dyDescent="0.3">
      <c r="A17" s="124" t="s">
        <v>7</v>
      </c>
      <c r="B17" s="125"/>
      <c r="C17" s="125"/>
      <c r="D17" s="125"/>
      <c r="E17" s="126" t="s">
        <v>139</v>
      </c>
      <c r="F17" s="126"/>
      <c r="G17" s="126"/>
      <c r="H17" s="126"/>
      <c r="I17" s="126"/>
      <c r="J17" s="127"/>
      <c r="L17" s="8" t="s">
        <v>103</v>
      </c>
    </row>
    <row r="18" spans="1:16" s="8" customFormat="1" ht="15.75" thickBot="1" x14ac:dyDescent="0.3">
      <c r="A18" s="10"/>
      <c r="B18" s="10"/>
      <c r="C18" s="10"/>
      <c r="D18" s="10"/>
      <c r="E18" s="11"/>
      <c r="F18" s="11"/>
      <c r="G18" s="11"/>
      <c r="H18" s="11"/>
      <c r="I18" s="11"/>
      <c r="J18" s="11"/>
    </row>
    <row r="19" spans="1:16" x14ac:dyDescent="0.25">
      <c r="A19" s="121" t="s">
        <v>8</v>
      </c>
      <c r="B19" s="122"/>
      <c r="C19" s="122"/>
      <c r="D19" s="38" t="s">
        <v>58</v>
      </c>
      <c r="E19" s="122" t="s">
        <v>9</v>
      </c>
      <c r="F19" s="122"/>
      <c r="G19" s="122" t="s">
        <v>10</v>
      </c>
      <c r="H19" s="122"/>
      <c r="I19" s="122" t="s">
        <v>11</v>
      </c>
      <c r="J19" s="123"/>
    </row>
    <row r="20" spans="1:16" x14ac:dyDescent="0.25">
      <c r="A20" s="98" t="s">
        <v>60</v>
      </c>
      <c r="B20" s="99"/>
      <c r="C20" s="99"/>
      <c r="D20" s="57" t="s">
        <v>147</v>
      </c>
      <c r="E20" s="100">
        <v>45289</v>
      </c>
      <c r="F20" s="100"/>
      <c r="G20" s="100" t="s">
        <v>122</v>
      </c>
      <c r="H20" s="101"/>
      <c r="I20" s="102">
        <v>16560</v>
      </c>
      <c r="J20" s="103"/>
      <c r="L20" s="1" t="s">
        <v>103</v>
      </c>
      <c r="M20" s="33"/>
    </row>
    <row r="21" spans="1:16" x14ac:dyDescent="0.25">
      <c r="A21" s="98" t="s">
        <v>12</v>
      </c>
      <c r="B21" s="99"/>
      <c r="C21" s="99"/>
      <c r="D21" s="15"/>
      <c r="E21" s="110"/>
      <c r="F21" s="111"/>
      <c r="G21" s="111"/>
      <c r="H21" s="111"/>
      <c r="I21" s="112"/>
      <c r="J21" s="113"/>
      <c r="L21" s="1" t="s">
        <v>103</v>
      </c>
      <c r="M21" s="34"/>
    </row>
    <row r="22" spans="1:16" ht="15.75" thickBot="1" x14ac:dyDescent="0.3">
      <c r="A22" s="128" t="s">
        <v>12</v>
      </c>
      <c r="B22" s="129"/>
      <c r="C22" s="129"/>
      <c r="D22" s="13"/>
      <c r="E22" s="130"/>
      <c r="F22" s="130"/>
      <c r="G22" s="130"/>
      <c r="H22" s="130"/>
      <c r="I22" s="130"/>
      <c r="J22" s="131"/>
      <c r="L22" s="1" t="s">
        <v>103</v>
      </c>
    </row>
    <row r="23" spans="1:16" ht="15.75" thickBot="1" x14ac:dyDescent="0.3">
      <c r="A23" s="12"/>
      <c r="B23" s="12"/>
      <c r="C23" s="12"/>
      <c r="D23" s="12"/>
      <c r="E23" s="12"/>
      <c r="F23" s="12"/>
      <c r="G23" s="12"/>
      <c r="H23" s="12"/>
      <c r="I23" s="12"/>
      <c r="J23" s="12"/>
    </row>
    <row r="24" spans="1:16" x14ac:dyDescent="0.25">
      <c r="A24" s="104" t="s">
        <v>13</v>
      </c>
      <c r="B24" s="105"/>
      <c r="C24" s="105"/>
      <c r="D24" s="105"/>
      <c r="E24" s="105"/>
      <c r="F24" s="105"/>
      <c r="G24" s="105"/>
      <c r="H24" s="105"/>
      <c r="I24" s="105"/>
      <c r="J24" s="106"/>
    </row>
    <row r="25" spans="1:16" ht="37.5" customHeight="1" x14ac:dyDescent="0.25">
      <c r="A25" s="107" t="s">
        <v>14</v>
      </c>
      <c r="B25" s="108"/>
      <c r="C25" s="108" t="s">
        <v>15</v>
      </c>
      <c r="D25" s="108"/>
      <c r="E25" s="108" t="s">
        <v>16</v>
      </c>
      <c r="F25" s="108"/>
      <c r="G25" s="108" t="s">
        <v>17</v>
      </c>
      <c r="H25" s="108"/>
      <c r="I25" s="108" t="s">
        <v>18</v>
      </c>
      <c r="J25" s="109"/>
      <c r="M25" s="54"/>
      <c r="N25" s="54"/>
      <c r="O25" s="54"/>
      <c r="P25" s="54"/>
    </row>
    <row r="26" spans="1:16" ht="18.600000000000001" customHeight="1" x14ac:dyDescent="0.25">
      <c r="A26" s="132">
        <v>45519</v>
      </c>
      <c r="B26" s="133"/>
      <c r="C26" s="134">
        <v>1380</v>
      </c>
      <c r="D26" s="135"/>
      <c r="E26" s="136">
        <v>45519</v>
      </c>
      <c r="F26" s="133"/>
      <c r="G26" s="232">
        <v>553345000015018</v>
      </c>
      <c r="H26" s="133"/>
      <c r="I26" s="137">
        <v>1380</v>
      </c>
      <c r="J26" s="138"/>
      <c r="L26" s="1" t="s">
        <v>103</v>
      </c>
      <c r="M26" s="54"/>
      <c r="N26" s="54"/>
      <c r="O26" s="54"/>
      <c r="P26" s="54"/>
    </row>
    <row r="27" spans="1:16" x14ac:dyDescent="0.25">
      <c r="A27" s="139"/>
      <c r="B27" s="140"/>
      <c r="C27" s="141"/>
      <c r="D27" s="142"/>
      <c r="E27" s="143"/>
      <c r="F27" s="140"/>
      <c r="G27" s="141"/>
      <c r="H27" s="142"/>
      <c r="I27" s="137">
        <v>0</v>
      </c>
      <c r="J27" s="138"/>
      <c r="L27" s="1" t="s">
        <v>103</v>
      </c>
      <c r="M27" s="54"/>
      <c r="N27" s="54"/>
      <c r="O27" s="54"/>
      <c r="P27" s="54"/>
    </row>
    <row r="28" spans="1:16" x14ac:dyDescent="0.25">
      <c r="A28" s="139"/>
      <c r="B28" s="140"/>
      <c r="C28" s="141"/>
      <c r="D28" s="142"/>
      <c r="E28" s="143"/>
      <c r="F28" s="140"/>
      <c r="G28" s="141"/>
      <c r="H28" s="142"/>
      <c r="I28" s="137">
        <v>0</v>
      </c>
      <c r="J28" s="138"/>
      <c r="L28" s="1" t="s">
        <v>103</v>
      </c>
    </row>
    <row r="29" spans="1:16" x14ac:dyDescent="0.25">
      <c r="A29" s="139"/>
      <c r="B29" s="140"/>
      <c r="C29" s="141"/>
      <c r="D29" s="142"/>
      <c r="E29" s="143"/>
      <c r="F29" s="140"/>
      <c r="G29" s="141"/>
      <c r="H29" s="142"/>
      <c r="I29" s="137">
        <v>0</v>
      </c>
      <c r="J29" s="138"/>
      <c r="L29" s="1" t="s">
        <v>103</v>
      </c>
    </row>
    <row r="30" spans="1:16" x14ac:dyDescent="0.25">
      <c r="A30" s="139"/>
      <c r="B30" s="140"/>
      <c r="C30" s="141"/>
      <c r="D30" s="142"/>
      <c r="E30" s="143"/>
      <c r="F30" s="140"/>
      <c r="G30" s="141"/>
      <c r="H30" s="142"/>
      <c r="I30" s="137">
        <v>0</v>
      </c>
      <c r="J30" s="138"/>
      <c r="L30" s="1" t="s">
        <v>103</v>
      </c>
    </row>
    <row r="31" spans="1:16" x14ac:dyDescent="0.25">
      <c r="A31" s="144"/>
      <c r="B31" s="142"/>
      <c r="C31" s="145"/>
      <c r="D31" s="146"/>
      <c r="E31" s="141"/>
      <c r="F31" s="142"/>
      <c r="G31" s="141"/>
      <c r="H31" s="142"/>
      <c r="I31" s="137">
        <v>0</v>
      </c>
      <c r="J31" s="138"/>
      <c r="L31" s="1" t="s">
        <v>103</v>
      </c>
    </row>
    <row r="32" spans="1:16" x14ac:dyDescent="0.25">
      <c r="A32" s="144"/>
      <c r="B32" s="142"/>
      <c r="C32" s="145"/>
      <c r="D32" s="146"/>
      <c r="E32" s="141"/>
      <c r="F32" s="142"/>
      <c r="G32" s="141"/>
      <c r="H32" s="142"/>
      <c r="I32" s="137">
        <v>0</v>
      </c>
      <c r="J32" s="138"/>
      <c r="L32" s="1" t="s">
        <v>103</v>
      </c>
    </row>
    <row r="33" spans="1:12" x14ac:dyDescent="0.25">
      <c r="A33" s="144"/>
      <c r="B33" s="142"/>
      <c r="C33" s="145"/>
      <c r="D33" s="146"/>
      <c r="E33" s="141"/>
      <c r="F33" s="142"/>
      <c r="G33" s="141"/>
      <c r="H33" s="142"/>
      <c r="I33" s="137">
        <v>0</v>
      </c>
      <c r="J33" s="138"/>
      <c r="L33" s="1" t="s">
        <v>103</v>
      </c>
    </row>
    <row r="34" spans="1:12" x14ac:dyDescent="0.25">
      <c r="A34" s="144"/>
      <c r="B34" s="142"/>
      <c r="C34" s="145"/>
      <c r="D34" s="146"/>
      <c r="E34" s="141"/>
      <c r="F34" s="142"/>
      <c r="G34" s="141"/>
      <c r="H34" s="142"/>
      <c r="I34" s="137">
        <v>0</v>
      </c>
      <c r="J34" s="138"/>
      <c r="L34" s="1" t="s">
        <v>103</v>
      </c>
    </row>
    <row r="35" spans="1:12" ht="15" customHeight="1" thickBot="1" x14ac:dyDescent="0.3">
      <c r="A35" s="152" t="s">
        <v>54</v>
      </c>
      <c r="B35" s="153"/>
      <c r="C35" s="153"/>
      <c r="D35" s="153"/>
      <c r="E35" s="153"/>
      <c r="F35" s="154"/>
      <c r="G35" s="149" t="s">
        <v>59</v>
      </c>
      <c r="H35" s="149"/>
      <c r="I35" s="150" t="s">
        <v>148</v>
      </c>
      <c r="J35" s="151"/>
    </row>
    <row r="36" spans="1:12" x14ac:dyDescent="0.25">
      <c r="A36" s="147" t="s">
        <v>72</v>
      </c>
      <c r="B36" s="148"/>
      <c r="C36" s="148"/>
      <c r="D36" s="148"/>
      <c r="E36" s="148"/>
      <c r="F36" s="148"/>
      <c r="G36" s="155"/>
      <c r="H36" s="58">
        <f>'JUL 24'!J122</f>
        <v>0</v>
      </c>
      <c r="I36" s="59">
        <f>'JUL 24'!J123</f>
        <v>7582.3600000000006</v>
      </c>
      <c r="J36" s="158"/>
      <c r="L36" s="1" t="s">
        <v>104</v>
      </c>
    </row>
    <row r="37" spans="1:12" x14ac:dyDescent="0.25">
      <c r="A37" s="87" t="s">
        <v>73</v>
      </c>
      <c r="B37" s="88"/>
      <c r="C37" s="88"/>
      <c r="D37" s="88"/>
      <c r="E37" s="88"/>
      <c r="F37" s="88"/>
      <c r="G37" s="156"/>
      <c r="H37" s="60"/>
      <c r="I37" s="61">
        <f>I26+I27+I28+I29+I30+I31+I32+I33+I34</f>
        <v>1380</v>
      </c>
      <c r="J37" s="158"/>
      <c r="L37" s="1" t="s">
        <v>104</v>
      </c>
    </row>
    <row r="38" spans="1:12" x14ac:dyDescent="0.25">
      <c r="A38" s="160" t="s">
        <v>74</v>
      </c>
      <c r="B38" s="88"/>
      <c r="C38" s="88"/>
      <c r="D38" s="88"/>
      <c r="E38" s="88"/>
      <c r="F38" s="88"/>
      <c r="G38" s="156"/>
      <c r="H38" s="62">
        <v>0</v>
      </c>
      <c r="I38" s="63"/>
      <c r="J38" s="158"/>
      <c r="L38" s="1" t="s">
        <v>103</v>
      </c>
    </row>
    <row r="39" spans="1:12" x14ac:dyDescent="0.25">
      <c r="A39" s="87" t="s">
        <v>75</v>
      </c>
      <c r="B39" s="88"/>
      <c r="C39" s="88"/>
      <c r="D39" s="88"/>
      <c r="E39" s="88"/>
      <c r="F39" s="88"/>
      <c r="G39" s="156"/>
      <c r="H39" s="60"/>
      <c r="I39" s="61">
        <v>0</v>
      </c>
      <c r="J39" s="158"/>
      <c r="L39" s="1" t="s">
        <v>103</v>
      </c>
    </row>
    <row r="40" spans="1:12" ht="24" customHeight="1" x14ac:dyDescent="0.25">
      <c r="A40" s="87" t="s">
        <v>93</v>
      </c>
      <c r="B40" s="88"/>
      <c r="C40" s="88"/>
      <c r="D40" s="88"/>
      <c r="E40" s="88"/>
      <c r="F40" s="88"/>
      <c r="G40" s="156"/>
      <c r="H40" s="62">
        <v>0</v>
      </c>
      <c r="I40" s="61">
        <v>0</v>
      </c>
      <c r="J40" s="158"/>
      <c r="L40" s="1" t="s">
        <v>103</v>
      </c>
    </row>
    <row r="41" spans="1:12" x14ac:dyDescent="0.25">
      <c r="A41" s="87" t="s">
        <v>76</v>
      </c>
      <c r="B41" s="88"/>
      <c r="C41" s="88"/>
      <c r="D41" s="88"/>
      <c r="E41" s="88"/>
      <c r="F41" s="89"/>
      <c r="G41" s="156"/>
      <c r="H41" s="60"/>
      <c r="I41" s="61">
        <f>I36+I37+I39+I40</f>
        <v>8962.36</v>
      </c>
      <c r="J41" s="158"/>
      <c r="L41" s="1" t="s">
        <v>104</v>
      </c>
    </row>
    <row r="42" spans="1:12" x14ac:dyDescent="0.25">
      <c r="A42" s="87" t="s">
        <v>77</v>
      </c>
      <c r="B42" s="88"/>
      <c r="C42" s="88"/>
      <c r="D42" s="88"/>
      <c r="E42" s="88"/>
      <c r="F42" s="89"/>
      <c r="G42" s="156"/>
      <c r="H42" s="62">
        <f>H36+H38+H40</f>
        <v>0</v>
      </c>
      <c r="I42" s="60"/>
      <c r="J42" s="158"/>
      <c r="L42" s="1" t="s">
        <v>104</v>
      </c>
    </row>
    <row r="43" spans="1:12" ht="15" customHeight="1" thickBot="1" x14ac:dyDescent="0.3">
      <c r="A43" s="172" t="s">
        <v>78</v>
      </c>
      <c r="B43" s="173"/>
      <c r="C43" s="173"/>
      <c r="D43" s="173"/>
      <c r="E43" s="173"/>
      <c r="F43" s="173"/>
      <c r="G43" s="157"/>
      <c r="H43" s="64"/>
      <c r="I43" s="65">
        <f>H42+I41</f>
        <v>8962.36</v>
      </c>
      <c r="J43" s="159"/>
      <c r="L43" s="1" t="s">
        <v>104</v>
      </c>
    </row>
    <row r="45" spans="1:12" x14ac:dyDescent="0.25">
      <c r="A45" s="171" t="s">
        <v>95</v>
      </c>
      <c r="B45" s="171"/>
      <c r="C45" s="171"/>
      <c r="D45" s="171"/>
      <c r="E45" s="171"/>
      <c r="F45" s="171"/>
      <c r="G45" s="171"/>
      <c r="H45" s="171"/>
      <c r="I45" s="171"/>
      <c r="J45" s="171"/>
    </row>
    <row r="46" spans="1:12" x14ac:dyDescent="0.25">
      <c r="A46" s="171" t="s">
        <v>20</v>
      </c>
      <c r="B46" s="171"/>
      <c r="C46" s="171"/>
      <c r="D46" s="171"/>
      <c r="E46" s="171"/>
      <c r="F46" s="171"/>
      <c r="G46" s="171"/>
      <c r="H46" s="171"/>
      <c r="I46" s="171"/>
      <c r="J46" s="171"/>
    </row>
    <row r="47" spans="1:12" ht="15.75" thickBot="1" x14ac:dyDescent="0.3">
      <c r="A47" s="171" t="s">
        <v>21</v>
      </c>
      <c r="B47" s="171"/>
      <c r="C47" s="171"/>
      <c r="D47" s="171"/>
      <c r="E47" s="171"/>
      <c r="F47" s="171"/>
      <c r="G47" s="171"/>
      <c r="H47" s="171"/>
      <c r="I47" s="171"/>
      <c r="J47" s="171"/>
    </row>
    <row r="48" spans="1:12" ht="63" customHeight="1" thickBot="1" x14ac:dyDescent="0.3">
      <c r="A48" s="161" t="s">
        <v>154</v>
      </c>
      <c r="B48" s="162"/>
      <c r="C48" s="162"/>
      <c r="D48" s="162"/>
      <c r="E48" s="162"/>
      <c r="F48" s="162"/>
      <c r="G48" s="162"/>
      <c r="H48" s="162"/>
      <c r="I48" s="162"/>
      <c r="J48" s="163"/>
      <c r="L48" s="8" t="s">
        <v>103</v>
      </c>
    </row>
    <row r="49" spans="1:12" ht="15.75" thickBot="1" x14ac:dyDescent="0.3">
      <c r="A49" s="164"/>
      <c r="B49" s="164"/>
      <c r="C49" s="164"/>
      <c r="D49" s="164"/>
      <c r="E49" s="164"/>
      <c r="F49" s="164"/>
      <c r="G49" s="164"/>
      <c r="H49" s="164"/>
      <c r="I49" s="164"/>
      <c r="J49" s="164"/>
    </row>
    <row r="50" spans="1:12" x14ac:dyDescent="0.25">
      <c r="A50" s="104" t="s">
        <v>22</v>
      </c>
      <c r="B50" s="105"/>
      <c r="C50" s="105"/>
      <c r="D50" s="105"/>
      <c r="E50" s="105"/>
      <c r="F50" s="105"/>
      <c r="G50" s="105"/>
      <c r="H50" s="105"/>
      <c r="I50" s="105"/>
      <c r="J50" s="106"/>
    </row>
    <row r="51" spans="1:12" x14ac:dyDescent="0.25">
      <c r="A51" s="165" t="s">
        <v>150</v>
      </c>
      <c r="B51" s="166"/>
      <c r="C51" s="166"/>
      <c r="D51" s="166"/>
      <c r="E51" s="166"/>
      <c r="F51" s="166"/>
      <c r="G51" s="166"/>
      <c r="H51" s="166"/>
      <c r="I51" s="166"/>
      <c r="J51" s="167"/>
    </row>
    <row r="52" spans="1:12" ht="72" x14ac:dyDescent="0.25">
      <c r="A52" s="168" t="s">
        <v>23</v>
      </c>
      <c r="B52" s="169"/>
      <c r="C52" s="169"/>
      <c r="D52" s="169"/>
      <c r="E52" s="169"/>
      <c r="F52" s="2" t="s">
        <v>24</v>
      </c>
      <c r="G52" s="2" t="s">
        <v>25</v>
      </c>
      <c r="H52" s="22" t="s">
        <v>26</v>
      </c>
      <c r="I52" s="2" t="s">
        <v>27</v>
      </c>
      <c r="J52" s="3" t="s">
        <v>28</v>
      </c>
    </row>
    <row r="53" spans="1:12" x14ac:dyDescent="0.25">
      <c r="A53" s="85" t="s">
        <v>29</v>
      </c>
      <c r="B53" s="86"/>
      <c r="C53" s="86"/>
      <c r="D53" s="86"/>
      <c r="E53" s="86"/>
      <c r="F53" s="66">
        <v>1972.2</v>
      </c>
      <c r="G53" s="66">
        <v>0</v>
      </c>
      <c r="H53" s="66">
        <v>1972.2</v>
      </c>
      <c r="I53" s="66">
        <f>G53+H53</f>
        <v>1972.2</v>
      </c>
      <c r="J53" s="68">
        <v>0</v>
      </c>
      <c r="L53" s="1" t="s">
        <v>103</v>
      </c>
    </row>
    <row r="54" spans="1:12" x14ac:dyDescent="0.25">
      <c r="A54" s="85" t="s">
        <v>30</v>
      </c>
      <c r="B54" s="86"/>
      <c r="C54" s="86"/>
      <c r="D54" s="86"/>
      <c r="E54" s="86"/>
      <c r="F54" s="66">
        <v>0</v>
      </c>
      <c r="G54" s="66">
        <v>0</v>
      </c>
      <c r="H54" s="67">
        <v>0</v>
      </c>
      <c r="I54" s="66">
        <f t="shared" ref="I54:I69" si="0">G54+H54</f>
        <v>0</v>
      </c>
      <c r="J54" s="68">
        <v>0</v>
      </c>
      <c r="L54" s="1" t="s">
        <v>103</v>
      </c>
    </row>
    <row r="55" spans="1:12" x14ac:dyDescent="0.25">
      <c r="A55" s="85" t="s">
        <v>31</v>
      </c>
      <c r="B55" s="86"/>
      <c r="C55" s="86"/>
      <c r="D55" s="86"/>
      <c r="E55" s="86"/>
      <c r="F55" s="66">
        <v>3721.89</v>
      </c>
      <c r="G55" s="66">
        <v>0</v>
      </c>
      <c r="H55" s="66">
        <v>3721.89</v>
      </c>
      <c r="I55" s="66">
        <f t="shared" si="0"/>
        <v>3721.89</v>
      </c>
      <c r="J55" s="68">
        <v>0</v>
      </c>
      <c r="L55" s="1" t="s">
        <v>103</v>
      </c>
    </row>
    <row r="56" spans="1:12" x14ac:dyDescent="0.25">
      <c r="A56" s="85" t="s">
        <v>32</v>
      </c>
      <c r="B56" s="86"/>
      <c r="C56" s="86"/>
      <c r="D56" s="86"/>
      <c r="E56" s="86"/>
      <c r="F56" s="66">
        <v>0</v>
      </c>
      <c r="G56" s="66">
        <v>0</v>
      </c>
      <c r="H56" s="67">
        <v>0</v>
      </c>
      <c r="I56" s="66">
        <f t="shared" si="0"/>
        <v>0</v>
      </c>
      <c r="J56" s="68">
        <v>0</v>
      </c>
      <c r="L56" s="1" t="s">
        <v>103</v>
      </c>
    </row>
    <row r="57" spans="1:12" x14ac:dyDescent="0.25">
      <c r="A57" s="85" t="s">
        <v>33</v>
      </c>
      <c r="B57" s="86"/>
      <c r="C57" s="86"/>
      <c r="D57" s="86"/>
      <c r="E57" s="86"/>
      <c r="F57" s="66">
        <v>0</v>
      </c>
      <c r="G57" s="66">
        <v>0</v>
      </c>
      <c r="H57" s="67">
        <v>0</v>
      </c>
      <c r="I57" s="66">
        <f t="shared" si="0"/>
        <v>0</v>
      </c>
      <c r="J57" s="68">
        <v>0</v>
      </c>
      <c r="L57" s="1" t="s">
        <v>103</v>
      </c>
    </row>
    <row r="58" spans="1:12" x14ac:dyDescent="0.25">
      <c r="A58" s="85" t="s">
        <v>34</v>
      </c>
      <c r="B58" s="86"/>
      <c r="C58" s="86"/>
      <c r="D58" s="86"/>
      <c r="E58" s="86"/>
      <c r="F58" s="66">
        <v>0</v>
      </c>
      <c r="G58" s="66">
        <v>0</v>
      </c>
      <c r="H58" s="67">
        <v>0</v>
      </c>
      <c r="I58" s="66">
        <f t="shared" si="0"/>
        <v>0</v>
      </c>
      <c r="J58" s="68">
        <v>0</v>
      </c>
      <c r="L58" s="1" t="s">
        <v>103</v>
      </c>
    </row>
    <row r="59" spans="1:12" x14ac:dyDescent="0.25">
      <c r="A59" s="85" t="s">
        <v>35</v>
      </c>
      <c r="B59" s="86"/>
      <c r="C59" s="86"/>
      <c r="D59" s="86"/>
      <c r="E59" s="86"/>
      <c r="F59" s="66">
        <v>0</v>
      </c>
      <c r="G59" s="66">
        <v>0</v>
      </c>
      <c r="H59" s="67">
        <v>0</v>
      </c>
      <c r="I59" s="66">
        <f t="shared" si="0"/>
        <v>0</v>
      </c>
      <c r="J59" s="68">
        <v>0</v>
      </c>
      <c r="L59" s="1" t="s">
        <v>103</v>
      </c>
    </row>
    <row r="60" spans="1:12" ht="15" customHeight="1" x14ac:dyDescent="0.25">
      <c r="A60" s="176" t="s">
        <v>64</v>
      </c>
      <c r="B60" s="177"/>
      <c r="C60" s="177"/>
      <c r="D60" s="177"/>
      <c r="E60" s="178"/>
      <c r="F60" s="66">
        <v>0</v>
      </c>
      <c r="G60" s="66">
        <v>0</v>
      </c>
      <c r="H60" s="67">
        <v>0</v>
      </c>
      <c r="I60" s="66">
        <f t="shared" si="0"/>
        <v>0</v>
      </c>
      <c r="J60" s="68">
        <v>0</v>
      </c>
      <c r="L60" s="1" t="s">
        <v>103</v>
      </c>
    </row>
    <row r="61" spans="1:12" x14ac:dyDescent="0.25">
      <c r="A61" s="179"/>
      <c r="B61" s="180"/>
      <c r="C61" s="180"/>
      <c r="D61" s="180"/>
      <c r="E61" s="181"/>
      <c r="F61" s="66">
        <v>0</v>
      </c>
      <c r="G61" s="66">
        <v>0</v>
      </c>
      <c r="H61" s="67">
        <v>0</v>
      </c>
      <c r="I61" s="66">
        <f t="shared" si="0"/>
        <v>0</v>
      </c>
      <c r="J61" s="68">
        <v>0</v>
      </c>
      <c r="L61" s="1" t="s">
        <v>103</v>
      </c>
    </row>
    <row r="62" spans="1:12" x14ac:dyDescent="0.25">
      <c r="A62" s="182"/>
      <c r="B62" s="183"/>
      <c r="C62" s="183"/>
      <c r="D62" s="183"/>
      <c r="E62" s="184"/>
      <c r="F62" s="66">
        <v>0</v>
      </c>
      <c r="G62" s="66">
        <v>0</v>
      </c>
      <c r="H62" s="67">
        <v>0</v>
      </c>
      <c r="I62" s="66">
        <f t="shared" si="0"/>
        <v>0</v>
      </c>
      <c r="J62" s="68">
        <v>0</v>
      </c>
      <c r="L62" s="1" t="s">
        <v>103</v>
      </c>
    </row>
    <row r="63" spans="1:12" x14ac:dyDescent="0.25">
      <c r="A63" s="85" t="s">
        <v>36</v>
      </c>
      <c r="B63" s="86"/>
      <c r="C63" s="86"/>
      <c r="D63" s="86"/>
      <c r="E63" s="86"/>
      <c r="F63" s="66">
        <v>0</v>
      </c>
      <c r="G63" s="66">
        <v>0</v>
      </c>
      <c r="H63" s="67">
        <v>0</v>
      </c>
      <c r="I63" s="66">
        <f t="shared" si="0"/>
        <v>0</v>
      </c>
      <c r="J63" s="68">
        <v>0</v>
      </c>
      <c r="L63" s="1" t="s">
        <v>103</v>
      </c>
    </row>
    <row r="64" spans="1:12" x14ac:dyDescent="0.25">
      <c r="A64" s="85" t="s">
        <v>37</v>
      </c>
      <c r="B64" s="86"/>
      <c r="C64" s="86"/>
      <c r="D64" s="86"/>
      <c r="E64" s="86"/>
      <c r="F64" s="66">
        <v>0</v>
      </c>
      <c r="G64" s="66">
        <v>0</v>
      </c>
      <c r="H64" s="67">
        <v>0</v>
      </c>
      <c r="I64" s="66">
        <f t="shared" si="0"/>
        <v>0</v>
      </c>
      <c r="J64" s="68">
        <v>0</v>
      </c>
      <c r="L64" s="1" t="s">
        <v>103</v>
      </c>
    </row>
    <row r="65" spans="1:12" x14ac:dyDescent="0.25">
      <c r="A65" s="85" t="s">
        <v>38</v>
      </c>
      <c r="B65" s="86"/>
      <c r="C65" s="86"/>
      <c r="D65" s="86"/>
      <c r="E65" s="86"/>
      <c r="F65" s="66">
        <v>0</v>
      </c>
      <c r="G65" s="66">
        <v>0</v>
      </c>
      <c r="H65" s="67">
        <v>0</v>
      </c>
      <c r="I65" s="66">
        <f t="shared" si="0"/>
        <v>0</v>
      </c>
      <c r="J65" s="68">
        <v>0</v>
      </c>
      <c r="L65" s="1" t="s">
        <v>103</v>
      </c>
    </row>
    <row r="66" spans="1:12" x14ac:dyDescent="0.25">
      <c r="A66" s="85" t="s">
        <v>39</v>
      </c>
      <c r="B66" s="86"/>
      <c r="C66" s="86"/>
      <c r="D66" s="86"/>
      <c r="E66" s="86"/>
      <c r="F66" s="66">
        <v>0</v>
      </c>
      <c r="G66" s="66">
        <v>0</v>
      </c>
      <c r="H66" s="67">
        <v>0</v>
      </c>
      <c r="I66" s="66">
        <f t="shared" si="0"/>
        <v>0</v>
      </c>
      <c r="J66" s="68">
        <v>0</v>
      </c>
      <c r="L66" s="1" t="s">
        <v>103</v>
      </c>
    </row>
    <row r="67" spans="1:12" x14ac:dyDescent="0.25">
      <c r="A67" s="85" t="s">
        <v>40</v>
      </c>
      <c r="B67" s="86"/>
      <c r="C67" s="86"/>
      <c r="D67" s="86"/>
      <c r="E67" s="86"/>
      <c r="F67" s="66">
        <v>0</v>
      </c>
      <c r="G67" s="66">
        <v>0</v>
      </c>
      <c r="H67" s="67">
        <v>0</v>
      </c>
      <c r="I67" s="66">
        <f t="shared" si="0"/>
        <v>0</v>
      </c>
      <c r="J67" s="68">
        <v>0</v>
      </c>
      <c r="L67" s="1" t="s">
        <v>103</v>
      </c>
    </row>
    <row r="68" spans="1:12" x14ac:dyDescent="0.25">
      <c r="A68" s="85" t="s">
        <v>41</v>
      </c>
      <c r="B68" s="86"/>
      <c r="C68" s="86"/>
      <c r="D68" s="86"/>
      <c r="E68" s="86"/>
      <c r="F68" s="66">
        <v>0</v>
      </c>
      <c r="G68" s="66">
        <v>0</v>
      </c>
      <c r="H68" s="67">
        <v>0</v>
      </c>
      <c r="I68" s="66">
        <f t="shared" si="0"/>
        <v>0</v>
      </c>
      <c r="J68" s="68">
        <v>0</v>
      </c>
      <c r="L68" s="1" t="s">
        <v>103</v>
      </c>
    </row>
    <row r="69" spans="1:12" x14ac:dyDescent="0.25">
      <c r="A69" s="85" t="s">
        <v>42</v>
      </c>
      <c r="B69" s="86"/>
      <c r="C69" s="86"/>
      <c r="D69" s="86"/>
      <c r="E69" s="86"/>
      <c r="F69" s="66">
        <v>3.8</v>
      </c>
      <c r="G69" s="66">
        <v>0</v>
      </c>
      <c r="H69" s="66">
        <v>3.8</v>
      </c>
      <c r="I69" s="66">
        <f t="shared" si="0"/>
        <v>3.8</v>
      </c>
      <c r="J69" s="68">
        <v>0</v>
      </c>
      <c r="L69" s="1" t="s">
        <v>103</v>
      </c>
    </row>
    <row r="70" spans="1:12" x14ac:dyDescent="0.25">
      <c r="A70" s="85" t="s">
        <v>43</v>
      </c>
      <c r="B70" s="86"/>
      <c r="C70" s="86"/>
      <c r="D70" s="86"/>
      <c r="E70" s="86"/>
      <c r="F70" s="66">
        <v>0</v>
      </c>
      <c r="G70" s="66">
        <v>0</v>
      </c>
      <c r="H70" s="67">
        <v>0</v>
      </c>
      <c r="I70" s="66">
        <v>0</v>
      </c>
      <c r="J70" s="68">
        <v>0</v>
      </c>
      <c r="L70" s="1" t="s">
        <v>103</v>
      </c>
    </row>
    <row r="71" spans="1:12" ht="15.75" thickBot="1" x14ac:dyDescent="0.3">
      <c r="A71" s="174" t="s">
        <v>44</v>
      </c>
      <c r="B71" s="175"/>
      <c r="C71" s="175"/>
      <c r="D71" s="175"/>
      <c r="E71" s="175"/>
      <c r="F71" s="69">
        <f>I71</f>
        <v>5697.89</v>
      </c>
      <c r="G71" s="69">
        <f t="shared" ref="G71:J71" si="1">SUM(G53:G70)</f>
        <v>0</v>
      </c>
      <c r="H71" s="70">
        <f t="shared" si="1"/>
        <v>5697.89</v>
      </c>
      <c r="I71" s="69">
        <f t="shared" si="1"/>
        <v>5697.89</v>
      </c>
      <c r="J71" s="71">
        <f t="shared" si="1"/>
        <v>0</v>
      </c>
      <c r="L71" s="1" t="s">
        <v>104</v>
      </c>
    </row>
    <row r="72" spans="1:12" ht="15.75" thickBot="1" x14ac:dyDescent="0.3">
      <c r="A72" s="16"/>
      <c r="B72" s="16"/>
      <c r="C72" s="16"/>
      <c r="D72" s="16"/>
      <c r="E72" s="16"/>
      <c r="F72" s="17"/>
      <c r="G72" s="17"/>
      <c r="H72" s="17"/>
      <c r="I72" s="17"/>
      <c r="J72" s="17"/>
    </row>
    <row r="73" spans="1:12" x14ac:dyDescent="0.25">
      <c r="A73" s="104" t="s">
        <v>22</v>
      </c>
      <c r="B73" s="105"/>
      <c r="C73" s="105"/>
      <c r="D73" s="105"/>
      <c r="E73" s="105"/>
      <c r="F73" s="105"/>
      <c r="G73" s="105"/>
      <c r="H73" s="105"/>
      <c r="I73" s="105"/>
      <c r="J73" s="106"/>
    </row>
    <row r="74" spans="1:12" x14ac:dyDescent="0.25">
      <c r="A74" s="165" t="s">
        <v>143</v>
      </c>
      <c r="B74" s="166"/>
      <c r="C74" s="166"/>
      <c r="D74" s="166"/>
      <c r="E74" s="166"/>
      <c r="F74" s="166"/>
      <c r="G74" s="166"/>
      <c r="H74" s="166"/>
      <c r="I74" s="166"/>
      <c r="J74" s="167"/>
    </row>
    <row r="75" spans="1:12" ht="72" x14ac:dyDescent="0.25">
      <c r="A75" s="168" t="s">
        <v>23</v>
      </c>
      <c r="B75" s="169"/>
      <c r="C75" s="169"/>
      <c r="D75" s="169"/>
      <c r="E75" s="169"/>
      <c r="F75" s="2" t="s">
        <v>24</v>
      </c>
      <c r="G75" s="2" t="s">
        <v>25</v>
      </c>
      <c r="H75" s="2" t="s">
        <v>26</v>
      </c>
      <c r="I75" s="2" t="s">
        <v>27</v>
      </c>
      <c r="J75" s="3" t="s">
        <v>28</v>
      </c>
    </row>
    <row r="76" spans="1:12" x14ac:dyDescent="0.25">
      <c r="A76" s="85" t="s">
        <v>29</v>
      </c>
      <c r="B76" s="86"/>
      <c r="C76" s="86"/>
      <c r="D76" s="86"/>
      <c r="E76" s="86"/>
      <c r="F76" s="66">
        <v>0</v>
      </c>
      <c r="G76" s="66">
        <v>0</v>
      </c>
      <c r="H76" s="67">
        <v>0</v>
      </c>
      <c r="I76" s="66">
        <f>G76+H76</f>
        <v>0</v>
      </c>
      <c r="J76" s="68">
        <v>0</v>
      </c>
      <c r="L76" s="1" t="s">
        <v>103</v>
      </c>
    </row>
    <row r="77" spans="1:12" x14ac:dyDescent="0.25">
      <c r="A77" s="85" t="s">
        <v>30</v>
      </c>
      <c r="B77" s="86"/>
      <c r="C77" s="86"/>
      <c r="D77" s="86"/>
      <c r="E77" s="86"/>
      <c r="F77" s="66">
        <v>0</v>
      </c>
      <c r="G77" s="66">
        <v>0</v>
      </c>
      <c r="H77" s="67">
        <v>0</v>
      </c>
      <c r="I77" s="66">
        <f t="shared" ref="I77:I92" si="2">G77+H77</f>
        <v>0</v>
      </c>
      <c r="J77" s="68">
        <v>0</v>
      </c>
      <c r="L77" s="1" t="s">
        <v>103</v>
      </c>
    </row>
    <row r="78" spans="1:12" x14ac:dyDescent="0.25">
      <c r="A78" s="85" t="s">
        <v>31</v>
      </c>
      <c r="B78" s="86"/>
      <c r="C78" s="86"/>
      <c r="D78" s="86"/>
      <c r="E78" s="86"/>
      <c r="F78" s="66">
        <v>0</v>
      </c>
      <c r="G78" s="66">
        <v>0</v>
      </c>
      <c r="H78" s="67">
        <v>0</v>
      </c>
      <c r="I78" s="66">
        <f t="shared" si="2"/>
        <v>0</v>
      </c>
      <c r="J78" s="68">
        <v>0</v>
      </c>
      <c r="L78" s="1" t="s">
        <v>103</v>
      </c>
    </row>
    <row r="79" spans="1:12" x14ac:dyDescent="0.25">
      <c r="A79" s="85" t="s">
        <v>32</v>
      </c>
      <c r="B79" s="86"/>
      <c r="C79" s="86"/>
      <c r="D79" s="86"/>
      <c r="E79" s="86"/>
      <c r="F79" s="66">
        <v>0</v>
      </c>
      <c r="G79" s="66">
        <v>0</v>
      </c>
      <c r="H79" s="67">
        <v>0</v>
      </c>
      <c r="I79" s="66">
        <f t="shared" si="2"/>
        <v>0</v>
      </c>
      <c r="J79" s="68">
        <v>0</v>
      </c>
      <c r="L79" s="1" t="s">
        <v>103</v>
      </c>
    </row>
    <row r="80" spans="1:12" x14ac:dyDescent="0.25">
      <c r="A80" s="85" t="s">
        <v>33</v>
      </c>
      <c r="B80" s="86"/>
      <c r="C80" s="86"/>
      <c r="D80" s="86"/>
      <c r="E80" s="86"/>
      <c r="F80" s="66">
        <v>0</v>
      </c>
      <c r="G80" s="66">
        <v>0</v>
      </c>
      <c r="H80" s="67">
        <v>0</v>
      </c>
      <c r="I80" s="66">
        <f t="shared" si="2"/>
        <v>0</v>
      </c>
      <c r="J80" s="68">
        <v>0</v>
      </c>
      <c r="L80" s="1" t="s">
        <v>103</v>
      </c>
    </row>
    <row r="81" spans="1:12" x14ac:dyDescent="0.25">
      <c r="A81" s="85" t="s">
        <v>34</v>
      </c>
      <c r="B81" s="86"/>
      <c r="C81" s="86"/>
      <c r="D81" s="86"/>
      <c r="E81" s="86"/>
      <c r="F81" s="66">
        <v>0</v>
      </c>
      <c r="G81" s="66">
        <v>0</v>
      </c>
      <c r="H81" s="67">
        <v>0</v>
      </c>
      <c r="I81" s="66">
        <f t="shared" si="2"/>
        <v>0</v>
      </c>
      <c r="J81" s="68">
        <v>0</v>
      </c>
      <c r="L81" s="1" t="s">
        <v>103</v>
      </c>
    </row>
    <row r="82" spans="1:12" x14ac:dyDescent="0.25">
      <c r="A82" s="85" t="s">
        <v>35</v>
      </c>
      <c r="B82" s="86"/>
      <c r="C82" s="86"/>
      <c r="D82" s="86"/>
      <c r="E82" s="86"/>
      <c r="F82" s="66">
        <v>0</v>
      </c>
      <c r="G82" s="66">
        <v>0</v>
      </c>
      <c r="H82" s="67">
        <v>0</v>
      </c>
      <c r="I82" s="66">
        <f t="shared" si="2"/>
        <v>0</v>
      </c>
      <c r="J82" s="68">
        <v>0</v>
      </c>
      <c r="L82" s="1" t="s">
        <v>103</v>
      </c>
    </row>
    <row r="83" spans="1:12" x14ac:dyDescent="0.25">
      <c r="A83" s="176" t="s">
        <v>87</v>
      </c>
      <c r="B83" s="177"/>
      <c r="C83" s="177"/>
      <c r="D83" s="177"/>
      <c r="E83" s="178"/>
      <c r="F83" s="66">
        <v>0</v>
      </c>
      <c r="G83" s="66">
        <v>0</v>
      </c>
      <c r="H83" s="67">
        <v>0</v>
      </c>
      <c r="I83" s="66">
        <f t="shared" si="2"/>
        <v>0</v>
      </c>
      <c r="J83" s="68">
        <v>0</v>
      </c>
      <c r="L83" s="1" t="s">
        <v>103</v>
      </c>
    </row>
    <row r="84" spans="1:12" x14ac:dyDescent="0.25">
      <c r="A84" s="179"/>
      <c r="B84" s="180"/>
      <c r="C84" s="180"/>
      <c r="D84" s="180"/>
      <c r="E84" s="181"/>
      <c r="F84" s="66">
        <v>0</v>
      </c>
      <c r="G84" s="66">
        <v>0</v>
      </c>
      <c r="H84" s="67">
        <v>0</v>
      </c>
      <c r="I84" s="66">
        <f t="shared" si="2"/>
        <v>0</v>
      </c>
      <c r="J84" s="68">
        <v>0</v>
      </c>
      <c r="L84" s="1" t="s">
        <v>103</v>
      </c>
    </row>
    <row r="85" spans="1:12" x14ac:dyDescent="0.25">
      <c r="A85" s="182"/>
      <c r="B85" s="183"/>
      <c r="C85" s="183"/>
      <c r="D85" s="183"/>
      <c r="E85" s="184"/>
      <c r="F85" s="66">
        <v>0</v>
      </c>
      <c r="G85" s="66">
        <v>0</v>
      </c>
      <c r="H85" s="67">
        <v>0</v>
      </c>
      <c r="I85" s="66">
        <f t="shared" si="2"/>
        <v>0</v>
      </c>
      <c r="J85" s="68">
        <v>0</v>
      </c>
      <c r="L85" s="1" t="s">
        <v>103</v>
      </c>
    </row>
    <row r="86" spans="1:12" x14ac:dyDescent="0.25">
      <c r="A86" s="85" t="s">
        <v>36</v>
      </c>
      <c r="B86" s="86"/>
      <c r="C86" s="86"/>
      <c r="D86" s="86"/>
      <c r="E86" s="86"/>
      <c r="F86" s="66">
        <v>0</v>
      </c>
      <c r="G86" s="66">
        <v>0</v>
      </c>
      <c r="H86" s="67">
        <v>0</v>
      </c>
      <c r="I86" s="66">
        <f t="shared" si="2"/>
        <v>0</v>
      </c>
      <c r="J86" s="68">
        <v>0</v>
      </c>
      <c r="L86" s="1" t="s">
        <v>103</v>
      </c>
    </row>
    <row r="87" spans="1:12" x14ac:dyDescent="0.25">
      <c r="A87" s="85" t="s">
        <v>37</v>
      </c>
      <c r="B87" s="86"/>
      <c r="C87" s="86"/>
      <c r="D87" s="86"/>
      <c r="E87" s="86"/>
      <c r="F87" s="66">
        <v>0</v>
      </c>
      <c r="G87" s="66">
        <v>0</v>
      </c>
      <c r="H87" s="67">
        <v>0</v>
      </c>
      <c r="I87" s="66">
        <f t="shared" si="2"/>
        <v>0</v>
      </c>
      <c r="J87" s="68">
        <v>0</v>
      </c>
      <c r="L87" s="1" t="s">
        <v>103</v>
      </c>
    </row>
    <row r="88" spans="1:12" x14ac:dyDescent="0.25">
      <c r="A88" s="85" t="s">
        <v>38</v>
      </c>
      <c r="B88" s="86"/>
      <c r="C88" s="86"/>
      <c r="D88" s="86"/>
      <c r="E88" s="86"/>
      <c r="F88" s="66">
        <v>0</v>
      </c>
      <c r="G88" s="66">
        <v>0</v>
      </c>
      <c r="H88" s="67">
        <v>0</v>
      </c>
      <c r="I88" s="66">
        <f t="shared" si="2"/>
        <v>0</v>
      </c>
      <c r="J88" s="68">
        <v>0</v>
      </c>
      <c r="L88" s="1" t="s">
        <v>103</v>
      </c>
    </row>
    <row r="89" spans="1:12" x14ac:dyDescent="0.25">
      <c r="A89" s="85" t="s">
        <v>39</v>
      </c>
      <c r="B89" s="86"/>
      <c r="C89" s="86"/>
      <c r="D89" s="86"/>
      <c r="E89" s="86"/>
      <c r="F89" s="66">
        <v>0</v>
      </c>
      <c r="G89" s="66">
        <v>0</v>
      </c>
      <c r="H89" s="67">
        <v>0</v>
      </c>
      <c r="I89" s="66">
        <f t="shared" si="2"/>
        <v>0</v>
      </c>
      <c r="J89" s="68">
        <v>0</v>
      </c>
      <c r="L89" s="1" t="s">
        <v>103</v>
      </c>
    </row>
    <row r="90" spans="1:12" x14ac:dyDescent="0.25">
      <c r="A90" s="85" t="s">
        <v>40</v>
      </c>
      <c r="B90" s="86"/>
      <c r="C90" s="86"/>
      <c r="D90" s="86"/>
      <c r="E90" s="86"/>
      <c r="F90" s="66">
        <v>0</v>
      </c>
      <c r="G90" s="66">
        <v>0</v>
      </c>
      <c r="H90" s="67">
        <v>0</v>
      </c>
      <c r="I90" s="66">
        <f t="shared" si="2"/>
        <v>0</v>
      </c>
      <c r="J90" s="68">
        <v>0</v>
      </c>
      <c r="L90" s="1" t="s">
        <v>103</v>
      </c>
    </row>
    <row r="91" spans="1:12" x14ac:dyDescent="0.25">
      <c r="A91" s="85" t="s">
        <v>41</v>
      </c>
      <c r="B91" s="86"/>
      <c r="C91" s="86"/>
      <c r="D91" s="86"/>
      <c r="E91" s="86"/>
      <c r="F91" s="66">
        <v>0</v>
      </c>
      <c r="G91" s="66">
        <v>0</v>
      </c>
      <c r="H91" s="67">
        <v>0</v>
      </c>
      <c r="I91" s="66">
        <f t="shared" si="2"/>
        <v>0</v>
      </c>
      <c r="J91" s="68">
        <v>0</v>
      </c>
      <c r="L91" s="1" t="s">
        <v>103</v>
      </c>
    </row>
    <row r="92" spans="1:12" x14ac:dyDescent="0.25">
      <c r="A92" s="85" t="s">
        <v>42</v>
      </c>
      <c r="B92" s="86"/>
      <c r="C92" s="86"/>
      <c r="D92" s="86"/>
      <c r="E92" s="86"/>
      <c r="F92" s="66">
        <v>0</v>
      </c>
      <c r="G92" s="66">
        <v>0</v>
      </c>
      <c r="H92" s="67">
        <v>0</v>
      </c>
      <c r="I92" s="66">
        <f t="shared" si="2"/>
        <v>0</v>
      </c>
      <c r="J92" s="68">
        <v>0</v>
      </c>
      <c r="L92" s="1" t="s">
        <v>103</v>
      </c>
    </row>
    <row r="93" spans="1:12" x14ac:dyDescent="0.25">
      <c r="A93" s="85" t="s">
        <v>43</v>
      </c>
      <c r="B93" s="86"/>
      <c r="C93" s="86"/>
      <c r="D93" s="86"/>
      <c r="E93" s="86"/>
      <c r="F93" s="66">
        <v>0</v>
      </c>
      <c r="G93" s="66">
        <v>0</v>
      </c>
      <c r="H93" s="67">
        <v>0</v>
      </c>
      <c r="I93" s="66">
        <v>0</v>
      </c>
      <c r="J93" s="68">
        <v>0</v>
      </c>
      <c r="L93" s="1" t="s">
        <v>103</v>
      </c>
    </row>
    <row r="94" spans="1:12" ht="15.75" thickBot="1" x14ac:dyDescent="0.3">
      <c r="A94" s="174" t="s">
        <v>44</v>
      </c>
      <c r="B94" s="175"/>
      <c r="C94" s="175"/>
      <c r="D94" s="175"/>
      <c r="E94" s="175"/>
      <c r="F94" s="69">
        <f>I94</f>
        <v>0</v>
      </c>
      <c r="G94" s="69">
        <f t="shared" ref="G94:J94" si="3">SUM(G76:G93)</f>
        <v>0</v>
      </c>
      <c r="H94" s="70">
        <f t="shared" si="3"/>
        <v>0</v>
      </c>
      <c r="I94" s="69">
        <f t="shared" si="3"/>
        <v>0</v>
      </c>
      <c r="J94" s="71">
        <f t="shared" si="3"/>
        <v>0</v>
      </c>
      <c r="L94" s="1" t="s">
        <v>105</v>
      </c>
    </row>
    <row r="95" spans="1:12" x14ac:dyDescent="0.25">
      <c r="A95" s="16"/>
      <c r="B95" s="16"/>
      <c r="C95" s="16"/>
      <c r="D95" s="16"/>
      <c r="E95" s="16"/>
      <c r="F95" s="17"/>
      <c r="G95" s="17"/>
      <c r="H95" s="17"/>
      <c r="I95" s="17"/>
      <c r="J95" s="17"/>
    </row>
    <row r="96" spans="1:12" x14ac:dyDescent="0.25">
      <c r="A96" s="206" t="s">
        <v>45</v>
      </c>
      <c r="B96" s="206"/>
      <c r="C96" s="206"/>
      <c r="D96" s="206"/>
      <c r="E96" s="206"/>
      <c r="F96" s="206"/>
      <c r="G96" s="206"/>
      <c r="H96" s="206"/>
      <c r="I96" s="206"/>
      <c r="J96" s="206"/>
    </row>
    <row r="97" spans="1:12" x14ac:dyDescent="0.25">
      <c r="A97" s="171" t="s">
        <v>46</v>
      </c>
      <c r="B97" s="171"/>
      <c r="C97" s="171"/>
      <c r="D97" s="171"/>
      <c r="E97" s="171"/>
      <c r="F97" s="171"/>
      <c r="G97" s="171"/>
      <c r="H97" s="171"/>
      <c r="I97" s="171"/>
      <c r="J97" s="171"/>
    </row>
    <row r="98" spans="1:12" x14ac:dyDescent="0.25">
      <c r="A98" s="171" t="s">
        <v>47</v>
      </c>
      <c r="B98" s="171"/>
      <c r="C98" s="171"/>
      <c r="D98" s="171"/>
      <c r="E98" s="171"/>
      <c r="F98" s="171"/>
      <c r="G98" s="171"/>
      <c r="H98" s="171"/>
      <c r="I98" s="171"/>
      <c r="J98" s="171"/>
    </row>
    <row r="99" spans="1:12" x14ac:dyDescent="0.25">
      <c r="A99" s="171" t="s">
        <v>48</v>
      </c>
      <c r="B99" s="171"/>
      <c r="C99" s="171"/>
      <c r="D99" s="171"/>
      <c r="E99" s="171"/>
      <c r="F99" s="171"/>
      <c r="G99" s="171"/>
      <c r="H99" s="171"/>
      <c r="I99" s="171"/>
      <c r="J99" s="171"/>
    </row>
    <row r="100" spans="1:12" ht="21" customHeight="1" x14ac:dyDescent="0.25">
      <c r="A100" s="199" t="s">
        <v>49</v>
      </c>
      <c r="B100" s="200"/>
      <c r="C100" s="200"/>
      <c r="D100" s="200"/>
      <c r="E100" s="200"/>
      <c r="F100" s="200"/>
      <c r="G100" s="200"/>
      <c r="H100" s="200"/>
      <c r="I100" s="200"/>
      <c r="J100" s="200"/>
    </row>
    <row r="101" spans="1:12" ht="41.1" customHeight="1" x14ac:dyDescent="0.25">
      <c r="A101" s="201" t="s">
        <v>50</v>
      </c>
      <c r="B101" s="201"/>
      <c r="C101" s="201"/>
      <c r="D101" s="201"/>
      <c r="E101" s="201"/>
      <c r="F101" s="201"/>
      <c r="G101" s="201"/>
      <c r="H101" s="201"/>
      <c r="I101" s="201"/>
      <c r="J101" s="201"/>
    </row>
    <row r="102" spans="1:12" ht="15.75" thickBot="1" x14ac:dyDescent="0.3">
      <c r="A102" s="202" t="s">
        <v>51</v>
      </c>
      <c r="B102" s="202"/>
      <c r="C102" s="202"/>
      <c r="D102" s="202"/>
      <c r="E102" s="202"/>
      <c r="F102" s="202"/>
      <c r="G102" s="202"/>
      <c r="H102" s="202"/>
      <c r="I102" s="202"/>
      <c r="J102" s="202"/>
    </row>
    <row r="103" spans="1:12" ht="15.75" thickBot="1" x14ac:dyDescent="0.3">
      <c r="A103" s="194" t="s">
        <v>52</v>
      </c>
      <c r="B103" s="195"/>
      <c r="C103" s="195"/>
      <c r="D103" s="195"/>
      <c r="E103" s="195"/>
      <c r="F103" s="195"/>
      <c r="G103" s="195"/>
      <c r="H103" s="195"/>
      <c r="I103" s="195"/>
      <c r="J103" s="196"/>
    </row>
    <row r="104" spans="1:12" x14ac:dyDescent="0.25">
      <c r="A104" s="197" t="s">
        <v>69</v>
      </c>
      <c r="B104" s="198"/>
      <c r="C104" s="198"/>
      <c r="D104" s="198"/>
      <c r="E104" s="198"/>
      <c r="F104" s="198"/>
      <c r="G104" s="198"/>
      <c r="H104" s="198"/>
      <c r="I104" s="203"/>
      <c r="J104" s="72">
        <f>I43</f>
        <v>8962.36</v>
      </c>
      <c r="L104" s="1" t="s">
        <v>105</v>
      </c>
    </row>
    <row r="105" spans="1:12" ht="15.75" customHeight="1" x14ac:dyDescent="0.25">
      <c r="A105" s="85" t="s">
        <v>70</v>
      </c>
      <c r="B105" s="86"/>
      <c r="C105" s="86"/>
      <c r="D105" s="86"/>
      <c r="E105" s="86"/>
      <c r="F105" s="86"/>
      <c r="G105" s="86"/>
      <c r="H105" s="86"/>
      <c r="I105" s="204"/>
      <c r="J105" s="73">
        <f>F71+F94</f>
        <v>5697.89</v>
      </c>
      <c r="L105" s="1" t="s">
        <v>105</v>
      </c>
    </row>
    <row r="106" spans="1:12" ht="15.75" customHeight="1" x14ac:dyDescent="0.25">
      <c r="A106" s="85" t="s">
        <v>68</v>
      </c>
      <c r="B106" s="86"/>
      <c r="C106" s="86"/>
      <c r="D106" s="86"/>
      <c r="E106" s="86"/>
      <c r="F106" s="86"/>
      <c r="G106" s="86"/>
      <c r="H106" s="86"/>
      <c r="I106" s="204"/>
      <c r="J106" s="73">
        <f>H42-H94</f>
        <v>0</v>
      </c>
      <c r="L106" s="1" t="s">
        <v>105</v>
      </c>
    </row>
    <row r="107" spans="1:12" ht="15.75" customHeight="1" x14ac:dyDescent="0.25">
      <c r="A107" s="85" t="s">
        <v>85</v>
      </c>
      <c r="B107" s="86"/>
      <c r="C107" s="86"/>
      <c r="D107" s="86"/>
      <c r="E107" s="86"/>
      <c r="F107" s="86"/>
      <c r="G107" s="86"/>
      <c r="H107" s="86"/>
      <c r="I107" s="204"/>
      <c r="J107" s="73">
        <f>I41-H71-J108</f>
        <v>3264.4700000000003</v>
      </c>
      <c r="L107" s="1" t="s">
        <v>105</v>
      </c>
    </row>
    <row r="108" spans="1:12" ht="15.75" customHeight="1" x14ac:dyDescent="0.25">
      <c r="A108" s="85" t="s">
        <v>71</v>
      </c>
      <c r="B108" s="86"/>
      <c r="C108" s="86"/>
      <c r="D108" s="86"/>
      <c r="E108" s="86"/>
      <c r="F108" s="86"/>
      <c r="G108" s="86"/>
      <c r="H108" s="86"/>
      <c r="I108" s="204"/>
      <c r="J108" s="73">
        <v>0</v>
      </c>
      <c r="L108" s="1" t="s">
        <v>103</v>
      </c>
    </row>
    <row r="109" spans="1:12" ht="15.75" customHeight="1" x14ac:dyDescent="0.25">
      <c r="A109" s="85" t="s">
        <v>79</v>
      </c>
      <c r="B109" s="86"/>
      <c r="C109" s="86"/>
      <c r="D109" s="86"/>
      <c r="E109" s="86"/>
      <c r="F109" s="86"/>
      <c r="G109" s="86"/>
      <c r="H109" s="86"/>
      <c r="I109" s="204"/>
      <c r="J109" s="73">
        <f>H42-I94</f>
        <v>0</v>
      </c>
      <c r="L109" s="1" t="s">
        <v>105</v>
      </c>
    </row>
    <row r="110" spans="1:12" ht="15.75" customHeight="1" x14ac:dyDescent="0.25">
      <c r="A110" s="190" t="s">
        <v>80</v>
      </c>
      <c r="B110" s="191"/>
      <c r="C110" s="191"/>
      <c r="D110" s="191"/>
      <c r="E110" s="191"/>
      <c r="F110" s="191"/>
      <c r="G110" s="191"/>
      <c r="H110" s="191"/>
      <c r="I110" s="204"/>
      <c r="J110" s="74">
        <f>I41-H71</f>
        <v>3264.4700000000003</v>
      </c>
      <c r="L110" s="1" t="s">
        <v>105</v>
      </c>
    </row>
    <row r="111" spans="1:12" ht="15.75" customHeight="1" thickBot="1" x14ac:dyDescent="0.3">
      <c r="A111" s="190" t="s">
        <v>81</v>
      </c>
      <c r="B111" s="191"/>
      <c r="C111" s="191"/>
      <c r="D111" s="191"/>
      <c r="E111" s="191"/>
      <c r="F111" s="191"/>
      <c r="G111" s="191"/>
      <c r="H111" s="191"/>
      <c r="I111" s="205"/>
      <c r="J111" s="75">
        <f>J109+J108</f>
        <v>0</v>
      </c>
      <c r="L111" s="1" t="s">
        <v>105</v>
      </c>
    </row>
    <row r="112" spans="1:12" ht="66" customHeight="1" x14ac:dyDescent="0.25">
      <c r="A112" s="192" t="s">
        <v>53</v>
      </c>
      <c r="B112" s="192"/>
      <c r="C112" s="192"/>
      <c r="D112" s="192"/>
      <c r="E112" s="192"/>
      <c r="F112" s="192"/>
      <c r="G112" s="192"/>
      <c r="H112" s="192"/>
      <c r="I112" s="192"/>
      <c r="J112" s="192"/>
    </row>
    <row r="113" spans="1:12" ht="15.75" x14ac:dyDescent="0.25">
      <c r="A113" s="193" t="s">
        <v>149</v>
      </c>
      <c r="B113" s="193"/>
      <c r="C113" s="193"/>
      <c r="D113" s="193"/>
      <c r="E113" s="193"/>
      <c r="F113" s="193"/>
      <c r="G113" s="193"/>
      <c r="H113" s="193"/>
      <c r="I113" s="193"/>
      <c r="J113" s="193"/>
      <c r="L113" s="1" t="s">
        <v>103</v>
      </c>
    </row>
    <row r="114" spans="1:12" x14ac:dyDescent="0.25">
      <c r="A114" s="14" t="s">
        <v>63</v>
      </c>
      <c r="B114" s="14"/>
      <c r="C114" s="14"/>
      <c r="D114" s="14"/>
      <c r="E114" s="14"/>
      <c r="F114" s="14"/>
      <c r="G114" s="14"/>
      <c r="H114" s="14"/>
      <c r="I114" s="14"/>
      <c r="J114" s="14"/>
    </row>
    <row r="115" spans="1:12" x14ac:dyDescent="0.25">
      <c r="A115" s="14"/>
      <c r="B115" s="14"/>
      <c r="C115" s="14"/>
      <c r="D115" s="14"/>
      <c r="E115" s="14"/>
      <c r="F115" s="14"/>
      <c r="G115" s="14"/>
      <c r="H115" s="14"/>
      <c r="I115" s="14"/>
      <c r="J115" s="14"/>
    </row>
    <row r="116" spans="1:12" x14ac:dyDescent="0.25">
      <c r="A116" s="14"/>
      <c r="B116" s="14"/>
      <c r="C116" s="14"/>
      <c r="D116" s="14"/>
      <c r="E116" s="14"/>
      <c r="F116" s="14"/>
      <c r="G116" s="14"/>
      <c r="H116" s="14"/>
      <c r="I116" s="14"/>
      <c r="J116" s="14"/>
    </row>
    <row r="117" spans="1:12" ht="15.75" x14ac:dyDescent="0.25">
      <c r="A117" s="185" t="s">
        <v>61</v>
      </c>
      <c r="B117" s="186"/>
      <c r="C117" s="186"/>
      <c r="D117" s="186"/>
      <c r="E117" s="186"/>
      <c r="F117" s="186"/>
      <c r="G117" s="186"/>
      <c r="H117" s="186"/>
      <c r="I117" s="186"/>
      <c r="J117" s="186"/>
    </row>
    <row r="118" spans="1:12" ht="15.75" x14ac:dyDescent="0.25">
      <c r="A118" s="186" t="str">
        <f>E13</f>
        <v>ANTÔNIO ROBERTO ARGERI</v>
      </c>
      <c r="B118" s="186"/>
      <c r="C118" s="186"/>
      <c r="D118" s="186"/>
      <c r="E118" s="186"/>
      <c r="F118" s="186"/>
      <c r="G118" s="186"/>
      <c r="H118" s="186"/>
      <c r="I118" s="186"/>
      <c r="J118" s="186"/>
    </row>
    <row r="119" spans="1:12" ht="15.75" x14ac:dyDescent="0.25">
      <c r="A119" s="186" t="s">
        <v>62</v>
      </c>
      <c r="B119" s="186"/>
      <c r="C119" s="186"/>
      <c r="D119" s="186"/>
      <c r="E119" s="186"/>
      <c r="F119" s="186"/>
      <c r="G119" s="186"/>
      <c r="H119" s="186"/>
      <c r="I119" s="186"/>
      <c r="J119" s="186"/>
    </row>
  </sheetData>
  <mergeCells count="167">
    <mergeCell ref="A12:D12"/>
    <mergeCell ref="E12:J12"/>
    <mergeCell ref="A13:D13"/>
    <mergeCell ref="E13:J13"/>
    <mergeCell ref="A14:D14"/>
    <mergeCell ref="E14:J14"/>
    <mergeCell ref="A7:J7"/>
    <mergeCell ref="A9:D9"/>
    <mergeCell ref="E9:J9"/>
    <mergeCell ref="A10:D10"/>
    <mergeCell ref="E10:J10"/>
    <mergeCell ref="A11:D11"/>
    <mergeCell ref="E11:J11"/>
    <mergeCell ref="A19:C19"/>
    <mergeCell ref="E19:F19"/>
    <mergeCell ref="G19:H19"/>
    <mergeCell ref="I19:J19"/>
    <mergeCell ref="A20:C20"/>
    <mergeCell ref="E20:F20"/>
    <mergeCell ref="G20:H20"/>
    <mergeCell ref="I20:J20"/>
    <mergeCell ref="A15:D15"/>
    <mergeCell ref="E15:J15"/>
    <mergeCell ref="A16:D16"/>
    <mergeCell ref="E16:J16"/>
    <mergeCell ref="A17:D17"/>
    <mergeCell ref="E17:J17"/>
    <mergeCell ref="A24:J24"/>
    <mergeCell ref="A25:B25"/>
    <mergeCell ref="C25:D25"/>
    <mergeCell ref="E25:F25"/>
    <mergeCell ref="G25:H25"/>
    <mergeCell ref="I25:J25"/>
    <mergeCell ref="A21:C21"/>
    <mergeCell ref="E21:F21"/>
    <mergeCell ref="G21:H21"/>
    <mergeCell ref="I21:J21"/>
    <mergeCell ref="A22:C22"/>
    <mergeCell ref="E22:F22"/>
    <mergeCell ref="G22:H22"/>
    <mergeCell ref="I22:J22"/>
    <mergeCell ref="A26:B26"/>
    <mergeCell ref="C26:D26"/>
    <mergeCell ref="E26:F26"/>
    <mergeCell ref="G26:H26"/>
    <mergeCell ref="I26:J26"/>
    <mergeCell ref="A27:B27"/>
    <mergeCell ref="C27:D27"/>
    <mergeCell ref="E27:F27"/>
    <mergeCell ref="G27:H27"/>
    <mergeCell ref="I27:J27"/>
    <mergeCell ref="A28:B28"/>
    <mergeCell ref="C28:D28"/>
    <mergeCell ref="E28:F28"/>
    <mergeCell ref="G28:H28"/>
    <mergeCell ref="I28:J28"/>
    <mergeCell ref="A29:B29"/>
    <mergeCell ref="C29:D29"/>
    <mergeCell ref="E29:F29"/>
    <mergeCell ref="G29:H29"/>
    <mergeCell ref="I29:J29"/>
    <mergeCell ref="A30:B30"/>
    <mergeCell ref="C30:D30"/>
    <mergeCell ref="E30:F30"/>
    <mergeCell ref="G30:H30"/>
    <mergeCell ref="I30:J30"/>
    <mergeCell ref="A31:B31"/>
    <mergeCell ref="C31:D31"/>
    <mergeCell ref="E31:F31"/>
    <mergeCell ref="G31:H31"/>
    <mergeCell ref="I31:J31"/>
    <mergeCell ref="A34:B34"/>
    <mergeCell ref="C34:D34"/>
    <mergeCell ref="E34:F34"/>
    <mergeCell ref="G34:H34"/>
    <mergeCell ref="I34:J34"/>
    <mergeCell ref="A35:F35"/>
    <mergeCell ref="G35:H35"/>
    <mergeCell ref="I35:J35"/>
    <mergeCell ref="A32:B32"/>
    <mergeCell ref="C32:D32"/>
    <mergeCell ref="E32:F32"/>
    <mergeCell ref="G32:H32"/>
    <mergeCell ref="I32:J32"/>
    <mergeCell ref="A33:B33"/>
    <mergeCell ref="C33:D33"/>
    <mergeCell ref="E33:F33"/>
    <mergeCell ref="G33:H33"/>
    <mergeCell ref="I33:J33"/>
    <mergeCell ref="A45:J45"/>
    <mergeCell ref="A46:J46"/>
    <mergeCell ref="A47:J47"/>
    <mergeCell ref="A48:J48"/>
    <mergeCell ref="A49:J49"/>
    <mergeCell ref="A50:J50"/>
    <mergeCell ref="A36:F36"/>
    <mergeCell ref="G36:G43"/>
    <mergeCell ref="J36:J43"/>
    <mergeCell ref="A37:F37"/>
    <mergeCell ref="A38:F38"/>
    <mergeCell ref="A39:F39"/>
    <mergeCell ref="A40:F40"/>
    <mergeCell ref="A41:F41"/>
    <mergeCell ref="A42:F42"/>
    <mergeCell ref="A43:F43"/>
    <mergeCell ref="A57:E57"/>
    <mergeCell ref="A58:E58"/>
    <mergeCell ref="A59:E59"/>
    <mergeCell ref="A60:E62"/>
    <mergeCell ref="A63:E63"/>
    <mergeCell ref="A64:E64"/>
    <mergeCell ref="A51:J51"/>
    <mergeCell ref="A52:E52"/>
    <mergeCell ref="A53:E53"/>
    <mergeCell ref="A54:E54"/>
    <mergeCell ref="A55:E55"/>
    <mergeCell ref="A56:E56"/>
    <mergeCell ref="A82:E82"/>
    <mergeCell ref="A71:E71"/>
    <mergeCell ref="A73:J73"/>
    <mergeCell ref="A74:J74"/>
    <mergeCell ref="A75:E75"/>
    <mergeCell ref="A76:E76"/>
    <mergeCell ref="A77:E77"/>
    <mergeCell ref="A65:E65"/>
    <mergeCell ref="A66:E66"/>
    <mergeCell ref="A67:E67"/>
    <mergeCell ref="A68:E68"/>
    <mergeCell ref="A69:E69"/>
    <mergeCell ref="A70:E70"/>
    <mergeCell ref="A119:J119"/>
    <mergeCell ref="A109:H109"/>
    <mergeCell ref="A110:H110"/>
    <mergeCell ref="A111:H111"/>
    <mergeCell ref="A113:J113"/>
    <mergeCell ref="A100:J100"/>
    <mergeCell ref="A101:J101"/>
    <mergeCell ref="A102:J102"/>
    <mergeCell ref="A103:J103"/>
    <mergeCell ref="A105:H105"/>
    <mergeCell ref="A106:H106"/>
    <mergeCell ref="A107:H107"/>
    <mergeCell ref="A108:H108"/>
    <mergeCell ref="L7:O7"/>
    <mergeCell ref="A83:E85"/>
    <mergeCell ref="A86:E86"/>
    <mergeCell ref="A96:J96"/>
    <mergeCell ref="A104:H104"/>
    <mergeCell ref="I104:I111"/>
    <mergeCell ref="A112:J112"/>
    <mergeCell ref="A117:J117"/>
    <mergeCell ref="A118:J118"/>
    <mergeCell ref="A93:E93"/>
    <mergeCell ref="A94:E94"/>
    <mergeCell ref="A97:J97"/>
    <mergeCell ref="A98:J98"/>
    <mergeCell ref="A99:J99"/>
    <mergeCell ref="A87:E87"/>
    <mergeCell ref="A88:E88"/>
    <mergeCell ref="A89:E89"/>
    <mergeCell ref="A90:E90"/>
    <mergeCell ref="A91:E91"/>
    <mergeCell ref="A92:E92"/>
    <mergeCell ref="A78:E78"/>
    <mergeCell ref="A79:E79"/>
    <mergeCell ref="A80:E80"/>
    <mergeCell ref="A81:E81"/>
  </mergeCells>
  <pageMargins left="0.51181102362204722" right="0.51181102362204722" top="0.78740157480314965" bottom="0.78740157480314965" header="0.31496062992125984" footer="0.31496062992125984"/>
  <pageSetup paperSize="9"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16</vt:i4>
      </vt:variant>
    </vt:vector>
  </HeadingPairs>
  <TitlesOfParts>
    <vt:vector size="16" baseType="lpstr">
      <vt:lpstr>JAN 24</vt:lpstr>
      <vt:lpstr>FEV 24</vt:lpstr>
      <vt:lpstr>MAR 24</vt:lpstr>
      <vt:lpstr>ABRIL 24</vt:lpstr>
      <vt:lpstr>1º QUAD 24</vt:lpstr>
      <vt:lpstr>MAIO 24</vt:lpstr>
      <vt:lpstr>JUN 24</vt:lpstr>
      <vt:lpstr>JUL 24</vt:lpstr>
      <vt:lpstr>AGO 24</vt:lpstr>
      <vt:lpstr>2º QUAD 24</vt:lpstr>
      <vt:lpstr>SET 24</vt:lpstr>
      <vt:lpstr>OUT 24</vt:lpstr>
      <vt:lpstr>NOV 24</vt:lpstr>
      <vt:lpstr>DEZ 24</vt:lpstr>
      <vt:lpstr>3º QUAD 24 </vt:lpstr>
      <vt:lpstr>RP10-FINAL 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Jadir</dc:creator>
  <cp:lastModifiedBy>PC-AsiloEscritorio</cp:lastModifiedBy>
  <cp:lastPrinted>2025-01-06T16:41:15Z</cp:lastPrinted>
  <dcterms:created xsi:type="dcterms:W3CDTF">2023-10-04T02:57:04Z</dcterms:created>
  <dcterms:modified xsi:type="dcterms:W3CDTF">2025-01-06T16:50:49Z</dcterms:modified>
</cp:coreProperties>
</file>